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25" yWindow="-210" windowWidth="16935" windowHeight="12120"/>
  </bookViews>
  <sheets>
    <sheet name="P1 " sheetId="2" r:id="rId1"/>
    <sheet name="P2" sheetId="3" r:id="rId2"/>
  </sheets>
  <definedNames>
    <definedName name="_xlnm._FilterDatabase" localSheetId="1" hidden="1">'P2'!$A$5:$S$264</definedName>
    <definedName name="_xlnm.Print_Area" localSheetId="0">'P1 '!$A$1:$R$22</definedName>
    <definedName name="_xlnm.Print_Area" localSheetId="1">'P2'!$A$6:$P$227</definedName>
    <definedName name="_xlnm.Print_Titles" localSheetId="1">'P2'!$1:$5</definedName>
  </definedNames>
  <calcPr calcId="145621"/>
</workbook>
</file>

<file path=xl/calcChain.xml><?xml version="1.0" encoding="utf-8"?>
<calcChain xmlns="http://schemas.openxmlformats.org/spreadsheetml/2006/main">
  <c r="J12" i="2" l="1"/>
  <c r="I12" i="2"/>
  <c r="H12" i="2"/>
  <c r="G12" i="2"/>
  <c r="J22" i="2" l="1"/>
  <c r="I22" i="2" l="1"/>
  <c r="H22" i="2" l="1"/>
  <c r="G22" i="2" l="1"/>
  <c r="M21" i="2" l="1"/>
  <c r="M17" i="2"/>
  <c r="M13" i="2"/>
  <c r="M9" i="2"/>
  <c r="P22" i="2"/>
  <c r="N22" i="2"/>
  <c r="P21" i="2"/>
  <c r="O21" i="2"/>
  <c r="N21" i="2"/>
  <c r="P20" i="2"/>
  <c r="O20" i="2"/>
  <c r="N20" i="2"/>
  <c r="P19" i="2"/>
  <c r="O19" i="2"/>
  <c r="N19" i="2"/>
  <c r="M19" i="2"/>
  <c r="P18" i="2"/>
  <c r="O18" i="2"/>
  <c r="N18" i="2"/>
  <c r="M18" i="2"/>
  <c r="P17" i="2"/>
  <c r="O17" i="2"/>
  <c r="N17" i="2"/>
  <c r="P16" i="2"/>
  <c r="O16" i="2"/>
  <c r="N16" i="2"/>
  <c r="P15" i="2"/>
  <c r="O15" i="2"/>
  <c r="N15" i="2"/>
  <c r="M15" i="2"/>
  <c r="P14" i="2"/>
  <c r="O14" i="2"/>
  <c r="N14" i="2"/>
  <c r="M14" i="2"/>
  <c r="P13" i="2"/>
  <c r="O13" i="2"/>
  <c r="N13" i="2"/>
  <c r="P12" i="2"/>
  <c r="O12" i="2"/>
  <c r="N12" i="2"/>
  <c r="P11" i="2"/>
  <c r="O11" i="2"/>
  <c r="N11" i="2"/>
  <c r="M11" i="2"/>
  <c r="P10" i="2"/>
  <c r="O10" i="2"/>
  <c r="N10" i="2"/>
  <c r="M10" i="2"/>
  <c r="P9" i="2"/>
  <c r="O9" i="2"/>
  <c r="N9" i="2"/>
  <c r="P8" i="2"/>
  <c r="O8" i="2"/>
  <c r="N8" i="2"/>
  <c r="P7" i="2"/>
  <c r="O7" i="2"/>
  <c r="N7" i="2"/>
  <c r="M7" i="2"/>
  <c r="P6" i="2"/>
  <c r="O6" i="2"/>
  <c r="N6" i="2"/>
  <c r="P5" i="2"/>
  <c r="O5" i="2"/>
  <c r="N5" i="2"/>
  <c r="M6" i="2"/>
  <c r="M5" i="2"/>
  <c r="K20" i="2"/>
  <c r="Q20" i="2" s="1"/>
  <c r="K19" i="2"/>
  <c r="Q19" i="2" s="1"/>
  <c r="K18" i="2"/>
  <c r="Q18" i="2" s="1"/>
  <c r="K16" i="2"/>
  <c r="Q16" i="2" s="1"/>
  <c r="K15" i="2"/>
  <c r="Q15" i="2" s="1"/>
  <c r="K14" i="2"/>
  <c r="Q14" i="2" s="1"/>
  <c r="K12" i="2"/>
  <c r="Q12" i="2" s="1"/>
  <c r="K11" i="2"/>
  <c r="Q11" i="2" s="1"/>
  <c r="K10" i="2"/>
  <c r="Q10" i="2" s="1"/>
  <c r="K8" i="2"/>
  <c r="Q8" i="2" s="1"/>
  <c r="K7" i="2"/>
  <c r="Q7" i="2" s="1"/>
  <c r="K6" i="2"/>
  <c r="Q6" i="2" s="1"/>
  <c r="E22" i="2" l="1"/>
  <c r="K9" i="2"/>
  <c r="Q9" i="2" s="1"/>
  <c r="K13" i="2"/>
  <c r="Q13" i="2" s="1"/>
  <c r="K17" i="2"/>
  <c r="Q17" i="2" s="1"/>
  <c r="K21" i="2"/>
  <c r="Q21" i="2" s="1"/>
  <c r="M8" i="2"/>
  <c r="M12" i="2"/>
  <c r="M16" i="2"/>
  <c r="M20" i="2"/>
  <c r="O22" i="2" l="1"/>
  <c r="K22" i="2"/>
  <c r="L20" i="2" s="1"/>
  <c r="M22" i="2"/>
  <c r="L6" i="2" l="1"/>
  <c r="L13" i="2"/>
  <c r="L7" i="2"/>
  <c r="Q22" i="2"/>
  <c r="L9" i="2"/>
  <c r="L10" i="2"/>
  <c r="L8" i="2"/>
  <c r="L11" i="2"/>
  <c r="L21" i="2"/>
  <c r="L18" i="2"/>
  <c r="L16" i="2"/>
  <c r="L19" i="2"/>
  <c r="L17" i="2"/>
  <c r="L14" i="2"/>
  <c r="L12" i="2"/>
  <c r="L15" i="2"/>
</calcChain>
</file>

<file path=xl/sharedStrings.xml><?xml version="1.0" encoding="utf-8"?>
<sst xmlns="http://schemas.openxmlformats.org/spreadsheetml/2006/main" count="708" uniqueCount="262">
  <si>
    <t>2013-14</t>
  </si>
  <si>
    <t>2014-15</t>
  </si>
  <si>
    <t>Annual</t>
  </si>
  <si>
    <t>Q1</t>
  </si>
  <si>
    <t>Q2</t>
  </si>
  <si>
    <t>Q3</t>
  </si>
  <si>
    <t>Q4</t>
  </si>
  <si>
    <t>Total last four quarters</t>
  </si>
  <si>
    <t>As % of category</t>
  </si>
  <si>
    <t>BEN</t>
  </si>
  <si>
    <t>02 Income Support</t>
  </si>
  <si>
    <t>-</t>
  </si>
  <si>
    <t>03 Pension Credit</t>
  </si>
  <si>
    <t>05 Social Fund Loans-Budgtg</t>
  </si>
  <si>
    <t>07 Housing Benefit</t>
  </si>
  <si>
    <t>08 Child Benefit</t>
  </si>
  <si>
    <t>10 Working+Child Tax Credits</t>
  </si>
  <si>
    <t>11 Jobseekers Allowance</t>
  </si>
  <si>
    <t>12 National Insurance</t>
  </si>
  <si>
    <t>13 State Retirement Pension</t>
  </si>
  <si>
    <t>14 Incapacity Benefit</t>
  </si>
  <si>
    <t>15 Disability Living Allowance</t>
  </si>
  <si>
    <t>17 Attendance Allowance</t>
  </si>
  <si>
    <t>18 Carers Allowance</t>
  </si>
  <si>
    <t>19 Employment Support Allowance</t>
  </si>
  <si>
    <t>20 Universal credit</t>
  </si>
  <si>
    <t>21 Personal independence payment</t>
  </si>
  <si>
    <t>22 Localised social welfare</t>
  </si>
  <si>
    <t>23 Council tax reduction</t>
  </si>
  <si>
    <t>24 Benefit cap</t>
  </si>
  <si>
    <t>26 Complaints</t>
  </si>
  <si>
    <t>27 Passported benefits</t>
  </si>
  <si>
    <t>99 Other benefits issues</t>
  </si>
  <si>
    <t>NO Daysheets</t>
  </si>
  <si>
    <t>Total</t>
  </si>
  <si>
    <t>CON</t>
  </si>
  <si>
    <t>02 Private sales &amp; internet auctions</t>
  </si>
  <si>
    <t>03 Building repairs &amp; improvements</t>
  </si>
  <si>
    <t>04 Double glazing &amp; associated products</t>
  </si>
  <si>
    <t>05 Furnishings &amp; floor coverings</t>
  </si>
  <si>
    <t>06 Electrical appliances &amp; repairs</t>
  </si>
  <si>
    <t>07 Computer hardware &amp; software</t>
  </si>
  <si>
    <t>08 Clothing &amp; footwear</t>
  </si>
  <si>
    <t>09 Personal Development Courses (incl. IT)</t>
  </si>
  <si>
    <t>10 Disability aids &amp; adaptations</t>
  </si>
  <si>
    <t>11 New vehicles</t>
  </si>
  <si>
    <t>12 Second hand vehicles</t>
  </si>
  <si>
    <t>13 Vehicle repairs/servicing</t>
  </si>
  <si>
    <t>14 Food &amp; Drink</t>
  </si>
  <si>
    <t>15 Health gym &amp; sports club memberships</t>
  </si>
  <si>
    <t>17 Fraud and scams</t>
  </si>
  <si>
    <t>18 Energy company obligation (ECO)</t>
  </si>
  <si>
    <t>19 Green Deal energy efficiency measures</t>
  </si>
  <si>
    <t>99 Other goods &amp; services</t>
  </si>
  <si>
    <t>DEB</t>
  </si>
  <si>
    <t>02 Mortgage &amp; secured loan arrears</t>
  </si>
  <si>
    <t>03 Hire purchase arrears</t>
  </si>
  <si>
    <t>04 Fuel debts</t>
  </si>
  <si>
    <t>05 Telephone &amp; broadband debts</t>
  </si>
  <si>
    <t>06 Rent arrears - LAs or ALMOs</t>
  </si>
  <si>
    <t xml:space="preserve">07 Rent arrears -  housing associations </t>
  </si>
  <si>
    <t>08 Rent arrears - private landlords</t>
  </si>
  <si>
    <t>09 Council tax arrears</t>
  </si>
  <si>
    <t>10 Mag. Cts. - fines &amp; comp. ord. arrears</t>
  </si>
  <si>
    <t>11 Maintenance &amp; child maintenance arrears</t>
  </si>
  <si>
    <t>12 Bank &amp; building society overdrafts</t>
  </si>
  <si>
    <t>13 Credit, store &amp; charge card debts</t>
  </si>
  <si>
    <t>14 Unsecured personal loan debts</t>
  </si>
  <si>
    <t>15 Catalogue &amp; mail order debts</t>
  </si>
  <si>
    <t>16 Water supply &amp; sewerage debts</t>
  </si>
  <si>
    <t>17 Unpaid parking penalty &amp; cong. chgs.</t>
  </si>
  <si>
    <t>18 Overpayments of WTC &amp; CTC</t>
  </si>
  <si>
    <t>19 Overpayments of IS/JSA/ESA</t>
  </si>
  <si>
    <t>20 Overpts. Housing &amp; Council Tax Bens.</t>
  </si>
  <si>
    <t>21 Social Fund debts</t>
  </si>
  <si>
    <t>22 Payday loan debts</t>
  </si>
  <si>
    <t>23 Logbook/bill of sale loan debts</t>
  </si>
  <si>
    <t>24 Debts to loan sharks/illegal lenders</t>
  </si>
  <si>
    <t>25 Arrears of income tax, VAT or NI contributions</t>
  </si>
  <si>
    <t>26 Overpayment of universal credit</t>
  </si>
  <si>
    <t>27 Overpayments of other benefits</t>
  </si>
  <si>
    <t>40 3rd party debt collection excl. bailiffs</t>
  </si>
  <si>
    <t>41 Private Bailiffs</t>
  </si>
  <si>
    <t>48 Individual Voluntary Arrangement</t>
  </si>
  <si>
    <t>49 Debt Relief Order</t>
  </si>
  <si>
    <t>50 Bankruptcy</t>
  </si>
  <si>
    <t>51 Other legal remedies</t>
  </si>
  <si>
    <t xml:space="preserve">99 Other </t>
  </si>
  <si>
    <t>99 Other</t>
  </si>
  <si>
    <t>DIS</t>
  </si>
  <si>
    <t>01 Discrimination: Age</t>
  </si>
  <si>
    <t>02 Discrimination: Caste</t>
  </si>
  <si>
    <t>03 Discrimination: Disability excluding Mental Health</t>
  </si>
  <si>
    <t>04 Discrimination: Disability Mental health</t>
  </si>
  <si>
    <t>05 Discrimination: Gender identity (Trans)</t>
  </si>
  <si>
    <t>06 Discrimination: HIV status</t>
  </si>
  <si>
    <t>07 Discrimination: Marriage or civil partnership</t>
  </si>
  <si>
    <t>08 Discrimination: Poor basic skills</t>
  </si>
  <si>
    <t>09 Discrimination: Pregnancy &amp; maternity</t>
  </si>
  <si>
    <t>10 Discrimination: Race including nationality</t>
  </si>
  <si>
    <t>11 Discrimination: Religion or belief</t>
  </si>
  <si>
    <t>12 Discrimination: Sex/gender</t>
  </si>
  <si>
    <t>13 Discrimination: Sexual orientation</t>
  </si>
  <si>
    <t>97 Discrimination: Other</t>
  </si>
  <si>
    <t>20 Hate: Age</t>
  </si>
  <si>
    <t>21 Hate: Disability</t>
  </si>
  <si>
    <t>22 Hate:  Gender identity (Trans)</t>
  </si>
  <si>
    <t>23 Hate: Multiple</t>
  </si>
  <si>
    <t>24 Hate: Race</t>
  </si>
  <si>
    <t>25 Hate: Religion or belief</t>
  </si>
  <si>
    <t>26 Hate: Sexual orientation</t>
  </si>
  <si>
    <t>27 Hate: Subculture</t>
  </si>
  <si>
    <t>98 Hate: Other</t>
  </si>
  <si>
    <t>30 Domestic abuse: against woman by current/ex male partner</t>
  </si>
  <si>
    <t>31 Domestic abuse: against man by current/ex female partner</t>
  </si>
  <si>
    <t>32 Domestic abuse: within a same sex relationship/ ex partner</t>
  </si>
  <si>
    <t>33 Domestic abuse: by another family member</t>
  </si>
  <si>
    <t>34 Domestic abuse: against child</t>
  </si>
  <si>
    <t>35 Domestic abuse: abuser / perpetrator</t>
  </si>
  <si>
    <t>36 GVA: Female genital mutilation (FGM)</t>
  </si>
  <si>
    <t>36 GVA: Forced marriage</t>
  </si>
  <si>
    <t>36 GVA: Rape/sexual assault</t>
  </si>
  <si>
    <t>36 GVA: Stalking</t>
  </si>
  <si>
    <t>36 GVA: Trafficking</t>
  </si>
  <si>
    <t xml:space="preserve">36 GVA: Violence/abuse involving shame and dishonour </t>
  </si>
  <si>
    <t>99 Domestic abuse: other</t>
  </si>
  <si>
    <t>EDU</t>
  </si>
  <si>
    <t>02 Early years provision</t>
  </si>
  <si>
    <t>03 Schools,non-advanced educn</t>
  </si>
  <si>
    <t>04 FE/6th form colleges</t>
  </si>
  <si>
    <t>05 Higher Education</t>
  </si>
  <si>
    <t>06 Adult education</t>
  </si>
  <si>
    <t>99 Other education issues</t>
  </si>
  <si>
    <t>EMP</t>
  </si>
  <si>
    <t>03 Self Employment/Business</t>
  </si>
  <si>
    <t>04 Applying for jobs</t>
  </si>
  <si>
    <t>05 Ts+Cs of Employment</t>
  </si>
  <si>
    <t>07 Pay+Entitlements</t>
  </si>
  <si>
    <t>08 Parental+Carers rights</t>
  </si>
  <si>
    <t>09 Dispute resolution</t>
  </si>
  <si>
    <t>10 Resignation</t>
  </si>
  <si>
    <t>11 Dismissal</t>
  </si>
  <si>
    <t>12 Redundancy</t>
  </si>
  <si>
    <t>13 Emp tribunals+appeals</t>
  </si>
  <si>
    <t>14 Access to jobs</t>
  </si>
  <si>
    <t>FIN</t>
  </si>
  <si>
    <t>02 Bank/Building &amp; P/O Accounts</t>
  </si>
  <si>
    <t>03 Credit/store/charge cards</t>
  </si>
  <si>
    <t>04 Mortgages &amp; secured loans</t>
  </si>
  <si>
    <t>05 Loans - unsecured</t>
  </si>
  <si>
    <t>06 HP &amp; conditional sale</t>
  </si>
  <si>
    <t>08 Financial advisers/brokers/intermeds.</t>
  </si>
  <si>
    <t>09 Debt management companies</t>
  </si>
  <si>
    <t>10 Payment protection insurance</t>
  </si>
  <si>
    <t>11 Holiday/travel insurance</t>
  </si>
  <si>
    <t>12 Vehicle insurance</t>
  </si>
  <si>
    <t>13 Buildings &amp; house contents insurance</t>
  </si>
  <si>
    <t>14 Life Insurance</t>
  </si>
  <si>
    <t>17 Credit Reference Agencies</t>
  </si>
  <si>
    <t>18 Personal Pensions</t>
  </si>
  <si>
    <t>19 Savings and investments</t>
  </si>
  <si>
    <t>20 Financial capability</t>
  </si>
  <si>
    <t>21 Claims management services</t>
  </si>
  <si>
    <t>99 Other credit, fin. &amp; insurance issues</t>
  </si>
  <si>
    <t>HEA</t>
  </si>
  <si>
    <t>03 Hospital Services (non-MH)</t>
  </si>
  <si>
    <t>04 Hospital services - Mental Health</t>
  </si>
  <si>
    <t>05 General Medical Practice</t>
  </si>
  <si>
    <t>06 Residential Care</t>
  </si>
  <si>
    <t>07 Community Care (non-MH)</t>
  </si>
  <si>
    <t>08 Community Care - Mental Health</t>
  </si>
  <si>
    <t>09 Dentists</t>
  </si>
  <si>
    <t>10 NHS costs/charges</t>
  </si>
  <si>
    <t>80 Health Watch - General</t>
  </si>
  <si>
    <t>81 Health Watch - Hospital Service</t>
  </si>
  <si>
    <t>82 Health Watch - Social Care Service</t>
  </si>
  <si>
    <t>83 Health Watch - Other Service</t>
  </si>
  <si>
    <t>84 Health Watch - Childrens Services</t>
  </si>
  <si>
    <t>99 Other health &amp; community care issues</t>
  </si>
  <si>
    <t>HOU</t>
  </si>
  <si>
    <t>02 Actual homelessness</t>
  </si>
  <si>
    <t>03 Threatened homelessness</t>
  </si>
  <si>
    <t>04 LA homelessness service</t>
  </si>
  <si>
    <t>05 Access to+provision of accomm.</t>
  </si>
  <si>
    <t>06 Local Authority housing</t>
  </si>
  <si>
    <t>07 Housing assoc. property</t>
  </si>
  <si>
    <t>08 Private sector rented propty</t>
  </si>
  <si>
    <t>09 Owner occupier property</t>
  </si>
  <si>
    <t>10 Environml+neighbour issues</t>
  </si>
  <si>
    <t>99 Other housing issues</t>
  </si>
  <si>
    <t>IMM</t>
  </si>
  <si>
    <t>02 Asylum seekers</t>
  </si>
  <si>
    <t>03 Refugees</t>
  </si>
  <si>
    <t>04 Family, dependents &amp; partners</t>
  </si>
  <si>
    <t>05 Visitors</t>
  </si>
  <si>
    <t>06 Workers</t>
  </si>
  <si>
    <t>07 Students</t>
  </si>
  <si>
    <t>08 Nationality/citizenship</t>
  </si>
  <si>
    <t>09 Failed asylum seekers</t>
  </si>
  <si>
    <t>99 Other issues</t>
  </si>
  <si>
    <t>LEG</t>
  </si>
  <si>
    <t>02 Magistrates Court proceedings</t>
  </si>
  <si>
    <t>03 County &amp; High Court proceedings</t>
  </si>
  <si>
    <t>05 Legal aid</t>
  </si>
  <si>
    <t>06 Solicitors/barristers</t>
  </si>
  <si>
    <t>07 Police</t>
  </si>
  <si>
    <t>10 Capacity to act</t>
  </si>
  <si>
    <t>11 Personal-related court proceedings</t>
  </si>
  <si>
    <t>12 Criminal justice</t>
  </si>
  <si>
    <t>OTH</t>
  </si>
  <si>
    <t>07 Charitable support</t>
  </si>
  <si>
    <t>REL</t>
  </si>
  <si>
    <t>02 Marriage, cohabitation, civil partnership</t>
  </si>
  <si>
    <t>05 Social Services &amp; support</t>
  </si>
  <si>
    <t>06 Divorce, separation, dissolution</t>
  </si>
  <si>
    <t>07 Children</t>
  </si>
  <si>
    <t>08 Child maintenance: resident parent &amp; family</t>
  </si>
  <si>
    <t>09 Child maintenance: non-res. parent &amp; family</t>
  </si>
  <si>
    <t>10 Death &amp; Bereavement</t>
  </si>
  <si>
    <t>11 Certificates &amp; proofs of identity</t>
  </si>
  <si>
    <t>TAX</t>
  </si>
  <si>
    <t xml:space="preserve">02 Income Tax </t>
  </si>
  <si>
    <t>03 Council Tax</t>
  </si>
  <si>
    <t>99 Other Tax Issues</t>
  </si>
  <si>
    <t>TRA</t>
  </si>
  <si>
    <t>02 Public transport</t>
  </si>
  <si>
    <t>03 Driving</t>
  </si>
  <si>
    <t>05 Parking &amp; Congestion</t>
  </si>
  <si>
    <t>06 Package holidays</t>
  </si>
  <si>
    <t>07 Timeshare &amp; Vacation Clubs</t>
  </si>
  <si>
    <t>08 Passports</t>
  </si>
  <si>
    <t>09 Parking on private land</t>
  </si>
  <si>
    <t>99 Other travel, transport &amp; holiday</t>
  </si>
  <si>
    <t>UTI</t>
  </si>
  <si>
    <t>02 Fuel (gas, electricity, oil, coal etc.)</t>
  </si>
  <si>
    <t>03 Water &amp; sewerage</t>
  </si>
  <si>
    <t>04 Telephone landline</t>
  </si>
  <si>
    <t>05 Mobile phones</t>
  </si>
  <si>
    <t>06 TV including cable, digital &amp; satellite</t>
  </si>
  <si>
    <t>07 Internet &amp; broadband</t>
  </si>
  <si>
    <t>08 Unwanted communications</t>
  </si>
  <si>
    <t>99 Other communications &amp; utility issues</t>
  </si>
  <si>
    <t>Part 1</t>
  </si>
  <si>
    <t>Part 2</t>
  </si>
  <si>
    <t>Percentage change by quarter between years</t>
  </si>
  <si>
    <t>Latest annual change</t>
  </si>
  <si>
    <t>Trend</t>
  </si>
  <si>
    <t>Old and new discrimination codes</t>
  </si>
  <si>
    <t>Old and new Hate codes</t>
  </si>
  <si>
    <t>Domestic violence</t>
  </si>
  <si>
    <t>20 Solar panels &amp; other renewable energy systems</t>
  </si>
  <si>
    <t>28 Guarantor loan debts</t>
  </si>
  <si>
    <t>29 Pawnbroker debts</t>
  </si>
  <si>
    <t>22 Independent Financial Adviser</t>
  </si>
  <si>
    <t>23 Credit brokers</t>
  </si>
  <si>
    <t>96 Discrimination: Human rights</t>
  </si>
  <si>
    <t>2015-16</t>
  </si>
  <si>
    <t>Citizen Advice: Advice Issue Code Statistics Q3 2015-16</t>
  </si>
  <si>
    <t>Q4 14-15 From 13-14 Q4</t>
  </si>
  <si>
    <t>Q1 15-16 From 14-15 Q1</t>
  </si>
  <si>
    <t>Q2 15-16 From 14-15 Q2</t>
  </si>
  <si>
    <t>Q3 15-16 From 14-15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</si>
</sst>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8"/>
      <color rgb="FFFF0000"/>
      <name val="Webdings"/>
      <family val="1"/>
      <charset val="2"/>
    </font>
    <font>
      <sz val="10"/>
      <color indexed="8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sz val="26"/>
      <color theme="0"/>
      <name val="Arial"/>
      <family val="2"/>
    </font>
    <font>
      <b/>
      <sz val="11"/>
      <color theme="0"/>
      <name val="Arial"/>
      <family val="2"/>
    </font>
    <font>
      <b/>
      <sz val="26"/>
      <color theme="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4B88"/>
        <bgColor indexed="64"/>
      </patternFill>
    </fill>
    <fill>
      <patternFill patternType="solid">
        <fgColor rgb="FF004B88"/>
        <bgColor rgb="FF000000"/>
      </patternFill>
    </fill>
    <fill>
      <patternFill patternType="solid">
        <fgColor rgb="FFFCBB69"/>
        <bgColor rgb="FF000000"/>
      </patternFill>
    </fill>
    <fill>
      <patternFill patternType="solid">
        <fgColor rgb="FFFCBB6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5F5F5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5F5F5F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5F5F5F"/>
      </left>
      <right style="medium">
        <color indexed="64"/>
      </right>
      <top style="medium">
        <color indexed="64"/>
      </top>
      <bottom/>
      <diagonal/>
    </border>
    <border>
      <left style="thin">
        <color rgb="FF5F5F5F"/>
      </left>
      <right style="thin">
        <color rgb="FF5F5F5F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F5F5F"/>
      </right>
      <top style="medium">
        <color indexed="64"/>
      </top>
      <bottom style="medium">
        <color indexed="64"/>
      </bottom>
      <diagonal/>
    </border>
    <border>
      <left/>
      <right style="thin">
        <color rgb="FF5F5F5F"/>
      </right>
      <top style="medium">
        <color indexed="64"/>
      </top>
      <bottom style="medium">
        <color indexed="64"/>
      </bottom>
      <diagonal/>
    </border>
    <border>
      <left style="thin">
        <color rgb="FF5F5F5F"/>
      </left>
      <right/>
      <top/>
      <bottom/>
      <diagonal/>
    </border>
    <border>
      <left style="thin">
        <color rgb="FF5F5F5F"/>
      </left>
      <right style="medium">
        <color indexed="64"/>
      </right>
      <top/>
      <bottom/>
      <diagonal/>
    </border>
    <border>
      <left style="thin">
        <color rgb="FF5F5F5F"/>
      </left>
      <right style="thin">
        <color rgb="FF5F5F5F"/>
      </right>
      <top style="medium">
        <color indexed="64"/>
      </top>
      <bottom style="medium">
        <color indexed="64"/>
      </bottom>
      <diagonal/>
    </border>
    <border>
      <left style="thin">
        <color rgb="FF5F5F5F"/>
      </left>
      <right/>
      <top style="medium">
        <color indexed="64"/>
      </top>
      <bottom style="medium">
        <color indexed="64"/>
      </bottom>
      <diagonal/>
    </border>
    <border>
      <left style="thin">
        <color rgb="FF5F5F5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medium">
        <color indexed="64"/>
      </right>
      <top style="medium">
        <color indexed="64"/>
      </top>
      <bottom/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F5F5F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3" fontId="0" fillId="0" borderId="9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0" fontId="2" fillId="0" borderId="0" xfId="0" applyFont="1"/>
    <xf numFmtId="3" fontId="0" fillId="0" borderId="5" xfId="0" applyNumberFormat="1" applyBorder="1"/>
    <xf numFmtId="3" fontId="0" fillId="0" borderId="3" xfId="0" applyNumberFormat="1" applyBorder="1"/>
    <xf numFmtId="0" fontId="0" fillId="0" borderId="0" xfId="0" applyBorder="1"/>
    <xf numFmtId="3" fontId="0" fillId="0" borderId="1" xfId="0" applyNumberFormat="1" applyBorder="1"/>
    <xf numFmtId="9" fontId="0" fillId="0" borderId="8" xfId="2" applyFont="1" applyBorder="1"/>
    <xf numFmtId="9" fontId="0" fillId="0" borderId="15" xfId="2" applyFont="1" applyBorder="1"/>
    <xf numFmtId="9" fontId="0" fillId="0" borderId="17" xfId="2" applyFont="1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0" fontId="0" fillId="0" borderId="5" xfId="0" applyBorder="1"/>
    <xf numFmtId="0" fontId="0" fillId="2" borderId="0" xfId="0" applyFill="1"/>
    <xf numFmtId="0" fontId="2" fillId="2" borderId="0" xfId="0" applyFont="1" applyFill="1"/>
    <xf numFmtId="3" fontId="0" fillId="2" borderId="0" xfId="0" applyNumberFormat="1" applyFill="1"/>
    <xf numFmtId="0" fontId="2" fillId="0" borderId="0" xfId="0" applyFont="1" applyBorder="1"/>
    <xf numFmtId="0" fontId="0" fillId="0" borderId="0" xfId="0" applyFill="1" applyBorder="1"/>
    <xf numFmtId="9" fontId="0" fillId="2" borderId="0" xfId="2" applyFont="1" applyFill="1"/>
    <xf numFmtId="9" fontId="0" fillId="0" borderId="0" xfId="2" applyFont="1"/>
    <xf numFmtId="0" fontId="13" fillId="2" borderId="0" xfId="0" applyFont="1" applyFill="1"/>
    <xf numFmtId="164" fontId="0" fillId="2" borderId="0" xfId="0" applyNumberFormat="1" applyFill="1"/>
    <xf numFmtId="165" fontId="0" fillId="2" borderId="0" xfId="2" applyNumberFormat="1" applyFont="1" applyFill="1"/>
    <xf numFmtId="3" fontId="2" fillId="0" borderId="10" xfId="0" applyNumberFormat="1" applyFont="1" applyBorder="1"/>
    <xf numFmtId="3" fontId="2" fillId="0" borderId="3" xfId="0" applyNumberFormat="1" applyFont="1" applyBorder="1"/>
    <xf numFmtId="3" fontId="0" fillId="0" borderId="0" xfId="0" applyNumberFormat="1"/>
    <xf numFmtId="3" fontId="0" fillId="0" borderId="1" xfId="1" applyNumberFormat="1" applyFont="1" applyBorder="1"/>
    <xf numFmtId="3" fontId="0" fillId="0" borderId="9" xfId="1" applyNumberFormat="1" applyFont="1" applyBorder="1"/>
    <xf numFmtId="3" fontId="0" fillId="0" borderId="0" xfId="1" applyNumberFormat="1" applyFont="1" applyBorder="1"/>
    <xf numFmtId="3" fontId="0" fillId="0" borderId="5" xfId="1" applyNumberFormat="1" applyFont="1" applyBorder="1"/>
    <xf numFmtId="3" fontId="0" fillId="0" borderId="3" xfId="1" applyNumberFormat="1" applyFont="1" applyBorder="1"/>
    <xf numFmtId="3" fontId="0" fillId="0" borderId="10" xfId="1" applyNumberFormat="1" applyFont="1" applyBorder="1"/>
    <xf numFmtId="9" fontId="0" fillId="0" borderId="18" xfId="2" applyFont="1" applyBorder="1"/>
    <xf numFmtId="3" fontId="0" fillId="0" borderId="11" xfId="1" applyNumberFormat="1" applyFont="1" applyBorder="1"/>
    <xf numFmtId="164" fontId="0" fillId="0" borderId="3" xfId="1" applyNumberFormat="1" applyFont="1" applyBorder="1"/>
    <xf numFmtId="164" fontId="0" fillId="0" borderId="10" xfId="1" applyNumberFormat="1" applyFont="1" applyBorder="1"/>
    <xf numFmtId="0" fontId="0" fillId="2" borderId="0" xfId="0" applyFill="1" applyAlignment="1">
      <alignment horizontal="center"/>
    </xf>
    <xf numFmtId="9" fontId="0" fillId="0" borderId="8" xfId="2" applyFont="1" applyBorder="1" applyAlignment="1">
      <alignment horizontal="center"/>
    </xf>
    <xf numFmtId="9" fontId="0" fillId="0" borderId="15" xfId="2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5" xfId="2" applyFont="1" applyBorder="1" applyAlignment="1">
      <alignment horizontal="center"/>
    </xf>
    <xf numFmtId="9" fontId="1" fillId="0" borderId="3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1" fillId="0" borderId="10" xfId="2" applyFont="1" applyBorder="1" applyAlignment="1">
      <alignment horizontal="center"/>
    </xf>
    <xf numFmtId="9" fontId="2" fillId="0" borderId="3" xfId="2" applyFont="1" applyBorder="1" applyAlignment="1">
      <alignment horizontal="center"/>
    </xf>
    <xf numFmtId="9" fontId="2" fillId="0" borderId="10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9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9" fontId="0" fillId="0" borderId="10" xfId="2" applyNumberFormat="1" applyFont="1" applyBorder="1" applyAlignment="1">
      <alignment horizontal="center"/>
    </xf>
    <xf numFmtId="0" fontId="10" fillId="3" borderId="11" xfId="0" applyFont="1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9" fillId="3" borderId="18" xfId="0" applyFont="1" applyFill="1" applyBorder="1" applyAlignment="1">
      <alignment vertical="center"/>
    </xf>
    <xf numFmtId="0" fontId="9" fillId="3" borderId="8" xfId="0" applyFont="1" applyFill="1" applyBorder="1"/>
    <xf numFmtId="0" fontId="9" fillId="3" borderId="15" xfId="0" applyFont="1" applyFill="1" applyBorder="1"/>
    <xf numFmtId="0" fontId="9" fillId="3" borderId="18" xfId="0" applyFont="1" applyFill="1" applyBorder="1"/>
    <xf numFmtId="0" fontId="11" fillId="4" borderId="1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3" fontId="8" fillId="4" borderId="16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2" fillId="6" borderId="13" xfId="0" applyNumberFormat="1" applyFont="1" applyFill="1" applyBorder="1"/>
    <xf numFmtId="3" fontId="2" fillId="6" borderId="12" xfId="0" applyNumberFormat="1" applyFont="1" applyFill="1" applyBorder="1"/>
    <xf numFmtId="3" fontId="9" fillId="3" borderId="12" xfId="0" applyNumberFormat="1" applyFont="1" applyFill="1" applyBorder="1"/>
    <xf numFmtId="3" fontId="9" fillId="3" borderId="13" xfId="0" applyNumberFormat="1" applyFont="1" applyFill="1" applyBorder="1"/>
    <xf numFmtId="3" fontId="9" fillId="3" borderId="14" xfId="0" applyNumberFormat="1" applyFont="1" applyFill="1" applyBorder="1"/>
    <xf numFmtId="9" fontId="9" fillId="3" borderId="18" xfId="2" applyFont="1" applyFill="1" applyBorder="1" applyAlignment="1">
      <alignment horizontal="center"/>
    </xf>
    <xf numFmtId="9" fontId="9" fillId="3" borderId="13" xfId="2" applyFont="1" applyFill="1" applyBorder="1" applyAlignment="1">
      <alignment horizontal="center"/>
    </xf>
    <xf numFmtId="9" fontId="9" fillId="3" borderId="14" xfId="2" applyFont="1" applyFill="1" applyBorder="1" applyAlignment="1">
      <alignment horizontal="center"/>
    </xf>
    <xf numFmtId="3" fontId="11" fillId="4" borderId="13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12" fillId="3" borderId="11" xfId="0" applyFont="1" applyFill="1" applyBorder="1"/>
    <xf numFmtId="3" fontId="0" fillId="3" borderId="13" xfId="0" applyNumberFormat="1" applyFill="1" applyBorder="1"/>
    <xf numFmtId="0" fontId="0" fillId="3" borderId="13" xfId="0" applyFill="1" applyBorder="1" applyAlignment="1">
      <alignment horizontal="center"/>
    </xf>
    <xf numFmtId="0" fontId="9" fillId="3" borderId="17" xfId="0" applyFont="1" applyFill="1" applyBorder="1"/>
    <xf numFmtId="0" fontId="9" fillId="3" borderId="3" xfId="0" applyFont="1" applyFill="1" applyBorder="1"/>
    <xf numFmtId="0" fontId="9" fillId="3" borderId="10" xfId="0" applyFont="1" applyFill="1" applyBorder="1"/>
    <xf numFmtId="0" fontId="11" fillId="4" borderId="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3" fontId="8" fillId="4" borderId="26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29" xfId="0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/>
    <xf numFmtId="3" fontId="2" fillId="6" borderId="14" xfId="1" applyNumberFormat="1" applyFont="1" applyFill="1" applyBorder="1"/>
    <xf numFmtId="3" fontId="9" fillId="3" borderId="12" xfId="1" applyNumberFormat="1" applyFont="1" applyFill="1" applyBorder="1"/>
    <xf numFmtId="164" fontId="9" fillId="3" borderId="13" xfId="1" applyNumberFormat="1" applyFont="1" applyFill="1" applyBorder="1"/>
    <xf numFmtId="3" fontId="9" fillId="3" borderId="13" xfId="1" applyNumberFormat="1" applyFont="1" applyFill="1" applyBorder="1"/>
    <xf numFmtId="164" fontId="9" fillId="3" borderId="14" xfId="1" applyNumberFormat="1" applyFont="1" applyFill="1" applyBorder="1"/>
    <xf numFmtId="164" fontId="2" fillId="6" borderId="13" xfId="1" applyNumberFormat="1" applyFont="1" applyFill="1" applyBorder="1"/>
    <xf numFmtId="164" fontId="9" fillId="3" borderId="12" xfId="1" applyNumberFormat="1" applyFont="1" applyFill="1" applyBorder="1"/>
    <xf numFmtId="9" fontId="9" fillId="3" borderId="12" xfId="2" applyFont="1" applyFill="1" applyBorder="1" applyAlignment="1">
      <alignment horizontal="center"/>
    </xf>
    <xf numFmtId="3" fontId="2" fillId="6" borderId="14" xfId="0" applyNumberFormat="1" applyFont="1" applyFill="1" applyBorder="1"/>
    <xf numFmtId="0" fontId="3" fillId="5" borderId="30" xfId="0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4B88"/>
      <color rgb="FFFCBB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8" sqref="F18"/>
    </sheetView>
  </sheetViews>
  <sheetFormatPr defaultColWidth="0" defaultRowHeight="15" zeroHeight="1" x14ac:dyDescent="0.2"/>
  <cols>
    <col min="1" max="1" width="1.44140625" customWidth="1"/>
    <col min="2" max="2" width="7" customWidth="1"/>
    <col min="3" max="3" width="9.5546875" customWidth="1"/>
    <col min="4" max="7" width="10.6640625" customWidth="1"/>
    <col min="8" max="10" width="9.5546875" customWidth="1"/>
    <col min="11" max="11" width="9.33203125" customWidth="1"/>
    <col min="12" max="12" width="10.6640625" style="41" customWidth="1"/>
    <col min="13" max="16" width="9.77734375" customWidth="1"/>
    <col min="17" max="17" width="7.44140625" customWidth="1"/>
    <col min="18" max="18" width="17.33203125" customWidth="1"/>
    <col min="19" max="19" width="3.33203125" customWidth="1"/>
    <col min="20" max="24" width="0" hidden="1" customWidth="1"/>
    <col min="36" max="16384" width="8.88671875" hidden="1"/>
  </cols>
  <sheetData>
    <row r="1" spans="1:23" ht="33.75" thickBot="1" x14ac:dyDescent="0.5">
      <c r="A1" s="55" t="s">
        <v>257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6"/>
      <c r="N1" s="56"/>
      <c r="O1" s="56"/>
      <c r="P1" s="56"/>
      <c r="Q1" s="56"/>
      <c r="R1" s="56"/>
      <c r="S1" s="56"/>
    </row>
    <row r="2" spans="1:23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38"/>
      <c r="M2" s="15"/>
      <c r="N2" s="15"/>
      <c r="O2" s="15"/>
      <c r="P2" s="15"/>
      <c r="Q2" s="15"/>
      <c r="R2" s="15"/>
      <c r="S2" s="15"/>
    </row>
    <row r="3" spans="1:23" ht="15.75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38"/>
      <c r="M3" s="15"/>
      <c r="N3" s="15"/>
      <c r="O3" s="15"/>
      <c r="P3" s="15"/>
      <c r="Q3" s="15"/>
      <c r="R3" s="15"/>
      <c r="S3" s="15"/>
    </row>
    <row r="4" spans="1:23" ht="24" thickBot="1" x14ac:dyDescent="0.3">
      <c r="A4" s="15"/>
      <c r="B4" s="15"/>
      <c r="C4" s="129" t="s">
        <v>0</v>
      </c>
      <c r="D4" s="80" t="s">
        <v>1</v>
      </c>
      <c r="E4" s="81" t="s">
        <v>1</v>
      </c>
      <c r="F4" s="81" t="s">
        <v>1</v>
      </c>
      <c r="G4" s="82" t="s">
        <v>1</v>
      </c>
      <c r="H4" s="75" t="s">
        <v>256</v>
      </c>
      <c r="I4" s="76" t="s">
        <v>256</v>
      </c>
      <c r="J4" s="74" t="s">
        <v>256</v>
      </c>
      <c r="K4" s="131" t="s">
        <v>2</v>
      </c>
      <c r="L4" s="132"/>
      <c r="M4" s="62" t="s">
        <v>244</v>
      </c>
      <c r="N4" s="63"/>
      <c r="O4" s="64"/>
      <c r="P4" s="64"/>
      <c r="Q4" s="65"/>
      <c r="R4" s="66"/>
      <c r="S4" s="15"/>
    </row>
    <row r="5" spans="1:23" ht="45.75" thickBot="1" x14ac:dyDescent="0.25">
      <c r="A5" s="15"/>
      <c r="B5" s="58" t="s">
        <v>242</v>
      </c>
      <c r="C5" s="130" t="s">
        <v>6</v>
      </c>
      <c r="D5" s="83" t="s">
        <v>3</v>
      </c>
      <c r="E5" s="84" t="s">
        <v>4</v>
      </c>
      <c r="F5" s="84" t="s">
        <v>5</v>
      </c>
      <c r="G5" s="85" t="s">
        <v>6</v>
      </c>
      <c r="H5" s="77" t="s">
        <v>3</v>
      </c>
      <c r="I5" s="78" t="s">
        <v>4</v>
      </c>
      <c r="J5" s="79" t="s">
        <v>5</v>
      </c>
      <c r="K5" s="67" t="s">
        <v>7</v>
      </c>
      <c r="L5" s="68" t="s">
        <v>8</v>
      </c>
      <c r="M5" s="69" t="str">
        <f ca="1">OFFSET(M5,0,-6) &amp; " " &amp; RIGHT(OFFSET(M4,0,-6),5) &amp; " From " &amp; RIGHT(OFFSET(M4,0,-10),5) &amp; " " &amp; OFFSET(M5,0,-10)</f>
        <v>Q4 14-15 From 13-14 Q4</v>
      </c>
      <c r="N5" s="70" t="str">
        <f t="shared" ref="N5:P5" ca="1" si="0">OFFSET(N5,0,-6) &amp; " " &amp; RIGHT(OFFSET(N4,0,-6),5) &amp; " From " &amp; RIGHT(OFFSET(N4,0,-10),5) &amp; " " &amp; OFFSET(N5,0,-10)</f>
        <v>Q1 15-16 From 14-15 Q1</v>
      </c>
      <c r="O5" s="70" t="str">
        <f t="shared" ca="1" si="0"/>
        <v>Q2 15-16 From 14-15 Q2</v>
      </c>
      <c r="P5" s="71" t="str">
        <f t="shared" ca="1" si="0"/>
        <v>Q3 15-16 From 14-15 Q3</v>
      </c>
      <c r="Q5" s="72" t="s">
        <v>245</v>
      </c>
      <c r="R5" s="73" t="s">
        <v>246</v>
      </c>
      <c r="S5" s="15"/>
    </row>
    <row r="6" spans="1:23" ht="15.75" x14ac:dyDescent="0.25">
      <c r="A6" s="15"/>
      <c r="B6" s="59" t="s">
        <v>9</v>
      </c>
      <c r="C6" s="6">
        <v>473203</v>
      </c>
      <c r="D6" s="8">
        <v>426774</v>
      </c>
      <c r="E6" s="5">
        <v>460618</v>
      </c>
      <c r="F6" s="5">
        <v>437556</v>
      </c>
      <c r="G6" s="6">
        <v>486051</v>
      </c>
      <c r="H6" s="8">
        <v>446215</v>
      </c>
      <c r="I6" s="5">
        <v>464225</v>
      </c>
      <c r="J6" s="6">
        <v>438530</v>
      </c>
      <c r="K6" s="26">
        <f ca="1">SUM(OFFSET(K6,0,-4,1,4))</f>
        <v>1835021</v>
      </c>
      <c r="L6" s="39">
        <f ca="1">SUM(K6/$K$22)</f>
        <v>0.32744182710091679</v>
      </c>
      <c r="M6" s="42">
        <f ca="1">SUM(OFFSET(M6,0,-6)-OFFSET(M6,0,-10))/OFFSET(M6,0,-10)</f>
        <v>2.7151138095067022E-2</v>
      </c>
      <c r="N6" s="42">
        <f t="shared" ref="N6:P21" ca="1" si="1">SUM(OFFSET(N6,0,-6)-OFFSET(N6,0,-10))/OFFSET(N6,0,-10)</f>
        <v>4.5553384226780451E-2</v>
      </c>
      <c r="O6" s="42">
        <f t="shared" ca="1" si="1"/>
        <v>7.8307838599446823E-3</v>
      </c>
      <c r="P6" s="43">
        <f t="shared" ca="1" si="1"/>
        <v>2.2260007861850824E-3</v>
      </c>
      <c r="Q6" s="46">
        <f ca="1">SUM(OFFSET(K6,0,0)-SUM(OFFSET(K6,0,-8,1,4)))/SUM(OFFSET(K6,0,-8,1,4))</f>
        <v>2.0504395904459637E-2</v>
      </c>
      <c r="R6" s="9"/>
      <c r="S6" s="15"/>
    </row>
    <row r="7" spans="1:23" ht="15.75" x14ac:dyDescent="0.25">
      <c r="A7" s="15"/>
      <c r="B7" s="60" t="s">
        <v>35</v>
      </c>
      <c r="C7" s="3">
        <v>34577</v>
      </c>
      <c r="D7" s="1">
        <v>33654</v>
      </c>
      <c r="E7" s="2">
        <v>38303</v>
      </c>
      <c r="F7" s="2">
        <v>37644</v>
      </c>
      <c r="G7" s="3">
        <v>37131</v>
      </c>
      <c r="H7" s="1">
        <v>35509</v>
      </c>
      <c r="I7" s="2">
        <v>37833</v>
      </c>
      <c r="J7" s="3">
        <v>34902</v>
      </c>
      <c r="K7" s="25">
        <f t="shared" ref="K7:K22" ca="1" si="2">SUM(OFFSET(K7,0,-4,1,4))</f>
        <v>145375</v>
      </c>
      <c r="L7" s="40">
        <f t="shared" ref="L7:L21" ca="1" si="3">SUM(K7/$K$22)</f>
        <v>2.5940768860299571E-2</v>
      </c>
      <c r="M7" s="44">
        <f t="shared" ref="M7:P22" ca="1" si="4">SUM(OFFSET(M7,0,-6)-OFFSET(M7,0,-10))/OFFSET(M7,0,-10)</f>
        <v>7.3864129334528739E-2</v>
      </c>
      <c r="N7" s="44">
        <f t="shared" ca="1" si="1"/>
        <v>5.5119748024009034E-2</v>
      </c>
      <c r="O7" s="44">
        <f t="shared" ca="1" si="1"/>
        <v>-1.2270579327989974E-2</v>
      </c>
      <c r="P7" s="45">
        <f t="shared" ca="1" si="1"/>
        <v>-7.2840293273828502E-2</v>
      </c>
      <c r="Q7" s="47">
        <f t="shared" ref="Q7:Q22" ca="1" si="5">SUM(OFFSET(K7,0,0)-SUM(OFFSET(K7,0,-8,1,4)))/SUM(OFFSET(K7,0,-8,1,4))</f>
        <v>8.3022375119643776E-3</v>
      </c>
      <c r="R7" s="10"/>
      <c r="S7" s="15"/>
      <c r="T7" s="27"/>
      <c r="U7" s="27"/>
      <c r="V7" s="27"/>
    </row>
    <row r="8" spans="1:23" ht="15.75" x14ac:dyDescent="0.25">
      <c r="A8" s="15"/>
      <c r="B8" s="60" t="s">
        <v>54</v>
      </c>
      <c r="C8" s="3">
        <v>442598</v>
      </c>
      <c r="D8" s="1">
        <v>386009</v>
      </c>
      <c r="E8" s="2">
        <v>390533</v>
      </c>
      <c r="F8" s="2">
        <v>382593</v>
      </c>
      <c r="G8" s="3">
        <v>421647</v>
      </c>
      <c r="H8" s="1">
        <v>370542</v>
      </c>
      <c r="I8" s="2">
        <v>376795</v>
      </c>
      <c r="J8" s="3">
        <v>364080</v>
      </c>
      <c r="K8" s="25">
        <f t="shared" ca="1" si="2"/>
        <v>1533064</v>
      </c>
      <c r="L8" s="40">
        <f t="shared" ca="1" si="3"/>
        <v>0.27356050814821187</v>
      </c>
      <c r="M8" s="44">
        <f t="shared" ca="1" si="4"/>
        <v>-4.7336409111654369E-2</v>
      </c>
      <c r="N8" s="44">
        <f t="shared" ca="1" si="1"/>
        <v>-4.0069013934908256E-2</v>
      </c>
      <c r="O8" s="44">
        <f t="shared" ca="1" si="1"/>
        <v>-3.5177565020113537E-2</v>
      </c>
      <c r="P8" s="45">
        <f t="shared" ca="1" si="1"/>
        <v>-4.8388235017368324E-2</v>
      </c>
      <c r="Q8" s="47">
        <f t="shared" ca="1" si="5"/>
        <v>-4.2871689601200698E-2</v>
      </c>
      <c r="R8" s="10"/>
      <c r="S8" s="15"/>
      <c r="T8" s="27"/>
      <c r="U8" s="27"/>
      <c r="V8" s="27"/>
    </row>
    <row r="9" spans="1:23" ht="15.75" x14ac:dyDescent="0.25">
      <c r="A9" s="15"/>
      <c r="B9" s="60" t="s">
        <v>89</v>
      </c>
      <c r="C9" s="3">
        <v>10835</v>
      </c>
      <c r="D9" s="1">
        <v>4101</v>
      </c>
      <c r="E9" s="2">
        <v>5375</v>
      </c>
      <c r="F9" s="2">
        <v>5200</v>
      </c>
      <c r="G9" s="3">
        <v>5548</v>
      </c>
      <c r="H9" s="1">
        <v>5855</v>
      </c>
      <c r="I9" s="2">
        <v>6567</v>
      </c>
      <c r="J9" s="3">
        <v>6474</v>
      </c>
      <c r="K9" s="25">
        <f t="shared" ca="1" si="2"/>
        <v>24444</v>
      </c>
      <c r="L9" s="40">
        <f t="shared" ca="1" si="3"/>
        <v>4.3617964163106633E-3</v>
      </c>
      <c r="M9" s="44">
        <f t="shared" ca="1" si="4"/>
        <v>-0.48795569912321179</v>
      </c>
      <c r="N9" s="44">
        <f t="shared" ca="1" si="1"/>
        <v>0.4277005608388198</v>
      </c>
      <c r="O9" s="44">
        <f t="shared" ca="1" si="1"/>
        <v>0.22176744186046513</v>
      </c>
      <c r="P9" s="45">
        <f t="shared" ca="1" si="1"/>
        <v>0.245</v>
      </c>
      <c r="Q9" s="47">
        <f t="shared" ca="1" si="5"/>
        <v>-4.1825095057034217E-2</v>
      </c>
      <c r="R9" s="10"/>
      <c r="S9" s="15"/>
      <c r="U9" s="27"/>
      <c r="V9" s="27"/>
    </row>
    <row r="10" spans="1:23" ht="15.75" x14ac:dyDescent="0.25">
      <c r="A10" s="15"/>
      <c r="B10" s="60" t="s">
        <v>126</v>
      </c>
      <c r="C10" s="3">
        <v>5549</v>
      </c>
      <c r="D10" s="1">
        <v>5327</v>
      </c>
      <c r="E10" s="2">
        <v>7340</v>
      </c>
      <c r="F10" s="2">
        <v>5424</v>
      </c>
      <c r="G10" s="3">
        <v>5716</v>
      </c>
      <c r="H10" s="1">
        <v>5634</v>
      </c>
      <c r="I10" s="2">
        <v>7029</v>
      </c>
      <c r="J10" s="3">
        <v>5746</v>
      </c>
      <c r="K10" s="25">
        <f t="shared" ca="1" si="2"/>
        <v>24125</v>
      </c>
      <c r="L10" s="40">
        <f t="shared" ca="1" si="3"/>
        <v>4.3048739381236602E-3</v>
      </c>
      <c r="M10" s="44">
        <f t="shared" ca="1" si="4"/>
        <v>3.0095512704991889E-2</v>
      </c>
      <c r="N10" s="44">
        <f t="shared" ca="1" si="1"/>
        <v>5.7630936737375633E-2</v>
      </c>
      <c r="O10" s="44">
        <f t="shared" ca="1" si="1"/>
        <v>-4.237057220708447E-2</v>
      </c>
      <c r="P10" s="45">
        <f t="shared" ca="1" si="1"/>
        <v>5.9365781710914452E-2</v>
      </c>
      <c r="Q10" s="47">
        <f t="shared" ca="1" si="5"/>
        <v>2.0516074450084604E-2</v>
      </c>
      <c r="R10" s="10"/>
      <c r="S10" s="15"/>
      <c r="U10" s="27"/>
      <c r="V10" s="27"/>
    </row>
    <row r="11" spans="1:23" ht="15.75" x14ac:dyDescent="0.25">
      <c r="A11" s="15"/>
      <c r="B11" s="60" t="s">
        <v>133</v>
      </c>
      <c r="C11" s="3">
        <v>96742</v>
      </c>
      <c r="D11" s="1">
        <v>91100</v>
      </c>
      <c r="E11" s="2">
        <v>97482</v>
      </c>
      <c r="F11" s="2">
        <v>91428</v>
      </c>
      <c r="G11" s="3">
        <v>100444</v>
      </c>
      <c r="H11" s="1">
        <v>93166</v>
      </c>
      <c r="I11" s="2">
        <v>96578</v>
      </c>
      <c r="J11" s="3">
        <v>90359</v>
      </c>
      <c r="K11" s="25">
        <f t="shared" ca="1" si="2"/>
        <v>380547</v>
      </c>
      <c r="L11" s="40">
        <f t="shared" ca="1" si="3"/>
        <v>6.7904947669684745E-2</v>
      </c>
      <c r="M11" s="44">
        <f t="shared" ca="1" si="4"/>
        <v>3.8266730065535132E-2</v>
      </c>
      <c r="N11" s="44">
        <f t="shared" ca="1" si="1"/>
        <v>2.2678375411635567E-2</v>
      </c>
      <c r="O11" s="44">
        <f t="shared" ca="1" si="1"/>
        <v>-9.2735069038386575E-3</v>
      </c>
      <c r="P11" s="45">
        <f t="shared" ca="1" si="1"/>
        <v>-1.1692260576628604E-2</v>
      </c>
      <c r="Q11" s="47">
        <f t="shared" ca="1" si="5"/>
        <v>1.0072939227927125E-2</v>
      </c>
      <c r="R11" s="10"/>
      <c r="S11" s="15"/>
      <c r="U11" s="27"/>
      <c r="V11" s="27"/>
      <c r="W11" s="27"/>
    </row>
    <row r="12" spans="1:23" ht="15.75" x14ac:dyDescent="0.25">
      <c r="A12" s="15"/>
      <c r="B12" s="60" t="s">
        <v>145</v>
      </c>
      <c r="C12" s="3">
        <v>29896</v>
      </c>
      <c r="D12" s="1">
        <v>28659</v>
      </c>
      <c r="E12" s="2">
        <v>31646</v>
      </c>
      <c r="F12" s="2">
        <v>37308</v>
      </c>
      <c r="G12" s="3">
        <f>+'P2'!G173</f>
        <v>44020</v>
      </c>
      <c r="H12" s="1">
        <f>+'P2'!H173</f>
        <v>43458</v>
      </c>
      <c r="I12" s="2">
        <f>+'P2'!I173</f>
        <v>46663</v>
      </c>
      <c r="J12" s="3">
        <f>+'P2'!J173</f>
        <v>45439</v>
      </c>
      <c r="K12" s="25">
        <f t="shared" ca="1" si="2"/>
        <v>179580</v>
      </c>
      <c r="L12" s="40">
        <f t="shared" ca="1" si="3"/>
        <v>3.2044321732984327E-2</v>
      </c>
      <c r="M12" s="44">
        <f t="shared" ca="1" si="4"/>
        <v>0.47243778431897243</v>
      </c>
      <c r="N12" s="44">
        <f t="shared" ca="1" si="1"/>
        <v>0.5163822882864022</v>
      </c>
      <c r="O12" s="44">
        <f t="shared" ca="1" si="1"/>
        <v>0.47453074638184922</v>
      </c>
      <c r="P12" s="45">
        <f t="shared" ca="1" si="1"/>
        <v>0.21794253243272221</v>
      </c>
      <c r="Q12" s="47">
        <f t="shared" ca="1" si="5"/>
        <v>0.4083711737994965</v>
      </c>
      <c r="R12" s="10"/>
      <c r="S12" s="15"/>
    </row>
    <row r="13" spans="1:23" ht="15.75" x14ac:dyDescent="0.25">
      <c r="A13" s="15"/>
      <c r="B13" s="60" t="s">
        <v>164</v>
      </c>
      <c r="C13" s="3">
        <v>19810</v>
      </c>
      <c r="D13" s="1">
        <v>20583</v>
      </c>
      <c r="E13" s="2">
        <v>21839</v>
      </c>
      <c r="F13" s="2">
        <v>20347</v>
      </c>
      <c r="G13" s="3">
        <v>22748</v>
      </c>
      <c r="H13" s="1">
        <v>21312</v>
      </c>
      <c r="I13" s="2">
        <v>21851</v>
      </c>
      <c r="J13" s="3">
        <v>19773</v>
      </c>
      <c r="K13" s="25">
        <f t="shared" ca="1" si="2"/>
        <v>85684</v>
      </c>
      <c r="L13" s="40">
        <f t="shared" ca="1" si="3"/>
        <v>1.5289484705251304E-2</v>
      </c>
      <c r="M13" s="44">
        <f t="shared" ca="1" si="4"/>
        <v>0.14830893488137303</v>
      </c>
      <c r="N13" s="44">
        <f t="shared" ca="1" si="1"/>
        <v>3.541757761259292E-2</v>
      </c>
      <c r="O13" s="44">
        <f t="shared" ca="1" si="1"/>
        <v>5.494757085947159E-4</v>
      </c>
      <c r="P13" s="45">
        <f t="shared" ca="1" si="1"/>
        <v>-2.8210547009387132E-2</v>
      </c>
      <c r="Q13" s="47">
        <f t="shared" ca="1" si="5"/>
        <v>3.7600358444640887E-2</v>
      </c>
      <c r="R13" s="10"/>
      <c r="S13" s="15"/>
    </row>
    <row r="14" spans="1:23" ht="15.75" x14ac:dyDescent="0.25">
      <c r="A14" s="15"/>
      <c r="B14" s="60" t="s">
        <v>179</v>
      </c>
      <c r="C14" s="3">
        <v>116536</v>
      </c>
      <c r="D14" s="1">
        <v>105983</v>
      </c>
      <c r="E14" s="2">
        <v>115059</v>
      </c>
      <c r="F14" s="2">
        <v>104009</v>
      </c>
      <c r="G14" s="3">
        <v>114190</v>
      </c>
      <c r="H14" s="1">
        <v>104620</v>
      </c>
      <c r="I14" s="2">
        <v>111498</v>
      </c>
      <c r="J14" s="3">
        <v>100959</v>
      </c>
      <c r="K14" s="25">
        <f t="shared" ca="1" si="2"/>
        <v>431267</v>
      </c>
      <c r="L14" s="40">
        <f t="shared" ca="1" si="3"/>
        <v>7.6955443261047737E-2</v>
      </c>
      <c r="M14" s="44">
        <f t="shared" ca="1" si="4"/>
        <v>-2.01311182810462E-2</v>
      </c>
      <c r="N14" s="44">
        <f t="shared" ca="1" si="1"/>
        <v>-1.2860553107573856E-2</v>
      </c>
      <c r="O14" s="44">
        <f t="shared" ca="1" si="1"/>
        <v>-3.0949339034756083E-2</v>
      </c>
      <c r="P14" s="45">
        <f t="shared" ca="1" si="1"/>
        <v>-2.9324385389725888E-2</v>
      </c>
      <c r="Q14" s="47">
        <f t="shared" ca="1" si="5"/>
        <v>-2.3370253200388599E-2</v>
      </c>
      <c r="R14" s="10"/>
      <c r="S14" s="15"/>
    </row>
    <row r="15" spans="1:23" ht="15.75" x14ac:dyDescent="0.25">
      <c r="A15" s="15"/>
      <c r="B15" s="60" t="s">
        <v>190</v>
      </c>
      <c r="C15" s="3">
        <v>17854</v>
      </c>
      <c r="D15" s="1">
        <v>16649</v>
      </c>
      <c r="E15" s="2">
        <v>17326</v>
      </c>
      <c r="F15" s="2">
        <v>16370</v>
      </c>
      <c r="G15" s="3">
        <v>18855</v>
      </c>
      <c r="H15" s="1">
        <v>19077</v>
      </c>
      <c r="I15" s="2">
        <v>19757</v>
      </c>
      <c r="J15" s="3">
        <v>18143</v>
      </c>
      <c r="K15" s="25">
        <f t="shared" ca="1" si="2"/>
        <v>75832</v>
      </c>
      <c r="L15" s="40">
        <f t="shared" ca="1" si="3"/>
        <v>1.3531490175162421E-2</v>
      </c>
      <c r="M15" s="44">
        <f t="shared" ca="1" si="4"/>
        <v>5.6065867592696314E-2</v>
      </c>
      <c r="N15" s="44">
        <f t="shared" ca="1" si="1"/>
        <v>0.14583458465973934</v>
      </c>
      <c r="O15" s="44">
        <f t="shared" ca="1" si="1"/>
        <v>0.14030936165300703</v>
      </c>
      <c r="P15" s="45">
        <f t="shared" ca="1" si="1"/>
        <v>0.10830788026878437</v>
      </c>
      <c r="Q15" s="47">
        <f t="shared" ca="1" si="5"/>
        <v>0.1119224622061907</v>
      </c>
      <c r="R15" s="10"/>
      <c r="S15" s="15"/>
    </row>
    <row r="16" spans="1:23" ht="15.75" x14ac:dyDescent="0.25">
      <c r="A16" s="15"/>
      <c r="B16" s="60" t="s">
        <v>200</v>
      </c>
      <c r="C16" s="3">
        <v>49592</v>
      </c>
      <c r="D16" s="1">
        <v>47020</v>
      </c>
      <c r="E16" s="2">
        <v>51031</v>
      </c>
      <c r="F16" s="2">
        <v>47587</v>
      </c>
      <c r="G16" s="3">
        <v>52756</v>
      </c>
      <c r="H16" s="1">
        <v>48843</v>
      </c>
      <c r="I16" s="2">
        <v>51024</v>
      </c>
      <c r="J16" s="3">
        <v>47044</v>
      </c>
      <c r="K16" s="25">
        <f t="shared" ca="1" si="2"/>
        <v>199667</v>
      </c>
      <c r="L16" s="40">
        <f t="shared" ca="1" si="3"/>
        <v>3.5628653455060597E-2</v>
      </c>
      <c r="M16" s="44">
        <f t="shared" ca="1" si="4"/>
        <v>6.3800613002097106E-2</v>
      </c>
      <c r="N16" s="44">
        <f t="shared" ca="1" si="1"/>
        <v>3.8770735857082093E-2</v>
      </c>
      <c r="O16" s="44">
        <f t="shared" ca="1" si="1"/>
        <v>-1.3717152319178539E-4</v>
      </c>
      <c r="P16" s="45">
        <f t="shared" ca="1" si="1"/>
        <v>-1.1410679387227604E-2</v>
      </c>
      <c r="Q16" s="47">
        <f t="shared" ca="1" si="5"/>
        <v>2.272703990165446E-2</v>
      </c>
      <c r="R16" s="10"/>
      <c r="S16" s="15"/>
    </row>
    <row r="17" spans="1:19" ht="15.75" x14ac:dyDescent="0.25">
      <c r="A17" s="15"/>
      <c r="B17" s="60" t="s">
        <v>209</v>
      </c>
      <c r="C17" s="3">
        <v>43792</v>
      </c>
      <c r="D17" s="1">
        <v>43967</v>
      </c>
      <c r="E17" s="2">
        <v>48995</v>
      </c>
      <c r="F17" s="2">
        <v>47663</v>
      </c>
      <c r="G17" s="3">
        <v>50063</v>
      </c>
      <c r="H17" s="1">
        <v>46667</v>
      </c>
      <c r="I17" s="2">
        <v>49825</v>
      </c>
      <c r="J17" s="3">
        <v>46014</v>
      </c>
      <c r="K17" s="25">
        <f t="shared" ca="1" si="2"/>
        <v>192569</v>
      </c>
      <c r="L17" s="40">
        <f t="shared" ca="1" si="3"/>
        <v>3.4362083705307155E-2</v>
      </c>
      <c r="M17" s="44">
        <f t="shared" ca="1" si="4"/>
        <v>0.14319967117281696</v>
      </c>
      <c r="N17" s="44">
        <f t="shared" ca="1" si="1"/>
        <v>6.1409693633861763E-2</v>
      </c>
      <c r="O17" s="44">
        <f t="shared" ca="1" si="1"/>
        <v>1.6940504133074803E-2</v>
      </c>
      <c r="P17" s="45">
        <f t="shared" ca="1" si="1"/>
        <v>-3.4597066907244615E-2</v>
      </c>
      <c r="Q17" s="47">
        <f t="shared" ca="1" si="5"/>
        <v>4.4204167728571664E-2</v>
      </c>
      <c r="R17" s="10"/>
      <c r="S17" s="15"/>
    </row>
    <row r="18" spans="1:19" ht="15.75" x14ac:dyDescent="0.25">
      <c r="A18" s="15"/>
      <c r="B18" s="60" t="s">
        <v>211</v>
      </c>
      <c r="C18" s="3">
        <v>73374</v>
      </c>
      <c r="D18" s="1">
        <v>69155</v>
      </c>
      <c r="E18" s="2">
        <v>75112</v>
      </c>
      <c r="F18" s="2">
        <v>64287</v>
      </c>
      <c r="G18" s="3">
        <v>75675</v>
      </c>
      <c r="H18" s="1">
        <v>69156</v>
      </c>
      <c r="I18" s="2">
        <v>73087</v>
      </c>
      <c r="J18" s="3">
        <v>62390</v>
      </c>
      <c r="K18" s="25">
        <f t="shared" ca="1" si="2"/>
        <v>280308</v>
      </c>
      <c r="L18" s="40">
        <f t="shared" ca="1" si="3"/>
        <v>5.0018263371919877E-2</v>
      </c>
      <c r="M18" s="44">
        <f t="shared" ca="1" si="4"/>
        <v>3.1359882247117506E-2</v>
      </c>
      <c r="N18" s="44">
        <f t="shared" ca="1" si="1"/>
        <v>1.4460270407056612E-5</v>
      </c>
      <c r="O18" s="44">
        <f t="shared" ca="1" si="1"/>
        <v>-2.695974012141868E-2</v>
      </c>
      <c r="P18" s="45">
        <f t="shared" ca="1" si="1"/>
        <v>-2.9508298722914432E-2</v>
      </c>
      <c r="Q18" s="47">
        <f t="shared" ca="1" si="5"/>
        <v>-5.7461479526687669E-3</v>
      </c>
      <c r="R18" s="10"/>
      <c r="S18" s="15"/>
    </row>
    <row r="19" spans="1:19" ht="15.75" x14ac:dyDescent="0.25">
      <c r="A19" s="15"/>
      <c r="B19" s="60" t="s">
        <v>220</v>
      </c>
      <c r="C19" s="3">
        <v>12189</v>
      </c>
      <c r="D19" s="1">
        <v>11383</v>
      </c>
      <c r="E19" s="2">
        <v>11899</v>
      </c>
      <c r="F19" s="2">
        <v>10554</v>
      </c>
      <c r="G19" s="3">
        <v>13231</v>
      </c>
      <c r="H19" s="1">
        <v>14378</v>
      </c>
      <c r="I19" s="2">
        <v>13523</v>
      </c>
      <c r="J19" s="3">
        <v>11670</v>
      </c>
      <c r="K19" s="25">
        <f t="shared" ca="1" si="2"/>
        <v>52802</v>
      </c>
      <c r="L19" s="40">
        <f t="shared" ca="1" si="3"/>
        <v>9.4220084427276887E-3</v>
      </c>
      <c r="M19" s="44">
        <f t="shared" ca="1" si="4"/>
        <v>8.5486914431044378E-2</v>
      </c>
      <c r="N19" s="44">
        <f t="shared" ca="1" si="1"/>
        <v>0.26311165773521916</v>
      </c>
      <c r="O19" s="44">
        <f t="shared" ca="1" si="1"/>
        <v>0.13648205731574081</v>
      </c>
      <c r="P19" s="45">
        <f t="shared" ca="1" si="1"/>
        <v>0.10574189880613985</v>
      </c>
      <c r="Q19" s="47">
        <f t="shared" ca="1" si="5"/>
        <v>0.14724606192286802</v>
      </c>
      <c r="R19" s="10"/>
      <c r="S19" s="15"/>
    </row>
    <row r="20" spans="1:19" ht="15.75" x14ac:dyDescent="0.25">
      <c r="A20" s="15"/>
      <c r="B20" s="60" t="s">
        <v>224</v>
      </c>
      <c r="C20" s="3">
        <v>11549</v>
      </c>
      <c r="D20" s="1">
        <v>11560</v>
      </c>
      <c r="E20" s="2">
        <v>13125</v>
      </c>
      <c r="F20" s="2">
        <v>12038</v>
      </c>
      <c r="G20" s="3">
        <v>12997</v>
      </c>
      <c r="H20" s="1">
        <v>12589</v>
      </c>
      <c r="I20" s="2">
        <v>13360</v>
      </c>
      <c r="J20" s="3">
        <v>12231</v>
      </c>
      <c r="K20" s="25">
        <f t="shared" ca="1" si="2"/>
        <v>51177</v>
      </c>
      <c r="L20" s="40">
        <f t="shared" ca="1" si="3"/>
        <v>9.1320428406779092E-3</v>
      </c>
      <c r="M20" s="44">
        <f t="shared" ca="1" si="4"/>
        <v>0.12537882067711489</v>
      </c>
      <c r="N20" s="44">
        <f t="shared" ca="1" si="1"/>
        <v>8.9013840830449831E-2</v>
      </c>
      <c r="O20" s="44">
        <f t="shared" ca="1" si="1"/>
        <v>1.7904761904761906E-2</v>
      </c>
      <c r="P20" s="45">
        <f t="shared" ca="1" si="1"/>
        <v>1.6032563548762254E-2</v>
      </c>
      <c r="Q20" s="47">
        <f t="shared" ca="1" si="5"/>
        <v>6.0179814385150812E-2</v>
      </c>
      <c r="R20" s="10"/>
      <c r="S20" s="15"/>
    </row>
    <row r="21" spans="1:19" ht="16.5" thickBot="1" x14ac:dyDescent="0.3">
      <c r="A21" s="15"/>
      <c r="B21" s="60" t="s">
        <v>233</v>
      </c>
      <c r="C21" s="3">
        <v>26058</v>
      </c>
      <c r="D21" s="1">
        <v>21584</v>
      </c>
      <c r="E21" s="2">
        <v>21649</v>
      </c>
      <c r="F21" s="2">
        <v>23598</v>
      </c>
      <c r="G21" s="3">
        <v>27056</v>
      </c>
      <c r="H21" s="1">
        <v>24740</v>
      </c>
      <c r="I21" s="2">
        <v>29758</v>
      </c>
      <c r="J21" s="3">
        <v>31097</v>
      </c>
      <c r="K21" s="25">
        <f t="shared" ca="1" si="2"/>
        <v>112651</v>
      </c>
      <c r="L21" s="40">
        <f t="shared" ca="1" si="3"/>
        <v>2.0101486176313719E-2</v>
      </c>
      <c r="M21" s="44">
        <f t="shared" ca="1" si="4"/>
        <v>3.829917875508481E-2</v>
      </c>
      <c r="N21" s="44">
        <f t="shared" ca="1" si="1"/>
        <v>0.14621942179392142</v>
      </c>
      <c r="O21" s="44">
        <f t="shared" ca="1" si="1"/>
        <v>0.37456695459374567</v>
      </c>
      <c r="P21" s="45">
        <f t="shared" ca="1" si="1"/>
        <v>0.31778116789558436</v>
      </c>
      <c r="Q21" s="47">
        <f t="shared" ca="1" si="5"/>
        <v>0.21274854934384049</v>
      </c>
      <c r="R21" s="10"/>
      <c r="S21" s="15"/>
    </row>
    <row r="22" spans="1:19" ht="16.5" thickBot="1" x14ac:dyDescent="0.3">
      <c r="A22" s="15"/>
      <c r="B22" s="61" t="s">
        <v>34</v>
      </c>
      <c r="C22" s="128">
        <v>1464154</v>
      </c>
      <c r="D22" s="88">
        <v>1323508</v>
      </c>
      <c r="E22" s="89">
        <f>SUM(E6:E21)</f>
        <v>1407332</v>
      </c>
      <c r="F22" s="89">
        <v>1343606</v>
      </c>
      <c r="G22" s="90">
        <f>SUM(G6:G21)</f>
        <v>1488128</v>
      </c>
      <c r="H22" s="87">
        <f>SUM(H6:H21)</f>
        <v>1361761</v>
      </c>
      <c r="I22" s="86">
        <f>SUM(I6:I21)</f>
        <v>1419373</v>
      </c>
      <c r="J22" s="86">
        <f>SUM(J6:J21)</f>
        <v>1334851</v>
      </c>
      <c r="K22" s="90">
        <f t="shared" ca="1" si="2"/>
        <v>5604113</v>
      </c>
      <c r="L22" s="91">
        <v>1</v>
      </c>
      <c r="M22" s="92">
        <f t="shared" ca="1" si="4"/>
        <v>1.6373960662607896E-2</v>
      </c>
      <c r="N22" s="92">
        <f t="shared" ca="1" si="4"/>
        <v>2.8902734248678511E-2</v>
      </c>
      <c r="O22" s="92">
        <f t="shared" ca="1" si="4"/>
        <v>8.5559057848467873E-3</v>
      </c>
      <c r="P22" s="93">
        <f t="shared" ca="1" si="4"/>
        <v>-6.5160471150024638E-3</v>
      </c>
      <c r="Q22" s="93">
        <f t="shared" ca="1" si="5"/>
        <v>1.1828440400101109E-2</v>
      </c>
      <c r="R22" s="34"/>
      <c r="S22" s="15"/>
    </row>
    <row r="23" spans="1:19" x14ac:dyDescent="0.2">
      <c r="A23" s="22"/>
      <c r="B23" s="15"/>
      <c r="C23" s="15"/>
      <c r="D23" s="20"/>
      <c r="E23" s="20"/>
      <c r="F23" s="20"/>
      <c r="G23" s="20"/>
      <c r="H23" s="15"/>
      <c r="I23" s="15"/>
      <c r="J23" s="15"/>
      <c r="K23" s="15"/>
      <c r="L23" s="38"/>
      <c r="M23" s="15"/>
      <c r="N23" s="15"/>
      <c r="O23" s="15"/>
      <c r="P23" s="15"/>
      <c r="Q23" s="15"/>
      <c r="R23" s="15"/>
      <c r="S23" s="15"/>
    </row>
    <row r="24" spans="1:19" hidden="1" x14ac:dyDescent="0.2">
      <c r="D24" s="21"/>
      <c r="E24" s="21"/>
      <c r="F24" s="21"/>
      <c r="G24" s="21"/>
    </row>
    <row r="25" spans="1:19" hidden="1" x14ac:dyDescent="0.2"/>
    <row r="26" spans="1:19" hidden="1" x14ac:dyDescent="0.2"/>
    <row r="27" spans="1:19" hidden="1" x14ac:dyDescent="0.2"/>
    <row r="28" spans="1:19" hidden="1" x14ac:dyDescent="0.2"/>
    <row r="29" spans="1:19" hidden="1" x14ac:dyDescent="0.2"/>
    <row r="30" spans="1:19" hidden="1" x14ac:dyDescent="0.2"/>
    <row r="31" spans="1:19" hidden="1" x14ac:dyDescent="0.2"/>
    <row r="32" spans="1:1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</sheetData>
  <mergeCells count="1">
    <mergeCell ref="K4:L4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'P1 '!C6:J6</xm:f>
              <xm:sqref>R6</xm:sqref>
            </x14:sparkline>
            <x14:sparkline>
              <xm:f>'P1 '!C7:J7</xm:f>
              <xm:sqref>R7</xm:sqref>
            </x14:sparkline>
            <x14:sparkline>
              <xm:f>'P1 '!C8:J8</xm:f>
              <xm:sqref>R8</xm:sqref>
            </x14:sparkline>
            <x14:sparkline>
              <xm:f>'P1 '!C9:J9</xm:f>
              <xm:sqref>R9</xm:sqref>
            </x14:sparkline>
            <x14:sparkline>
              <xm:f>'P1 '!C10:J10</xm:f>
              <xm:sqref>R10</xm:sqref>
            </x14:sparkline>
            <x14:sparkline>
              <xm:f>'P1 '!C11:J11</xm:f>
              <xm:sqref>R11</xm:sqref>
            </x14:sparkline>
            <x14:sparkline>
              <xm:f>'P1 '!C12:J12</xm:f>
              <xm:sqref>R12</xm:sqref>
            </x14:sparkline>
            <x14:sparkline>
              <xm:f>'P1 '!C13:J13</xm:f>
              <xm:sqref>R13</xm:sqref>
            </x14:sparkline>
            <x14:sparkline>
              <xm:f>'P1 '!C14:J14</xm:f>
              <xm:sqref>R14</xm:sqref>
            </x14:sparkline>
            <x14:sparkline>
              <xm:f>'P1 '!C15:J15</xm:f>
              <xm:sqref>R15</xm:sqref>
            </x14:sparkline>
            <x14:sparkline>
              <xm:f>'P1 '!C16:J16</xm:f>
              <xm:sqref>R16</xm:sqref>
            </x14:sparkline>
            <x14:sparkline>
              <xm:f>'P1 '!C17:J17</xm:f>
              <xm:sqref>R17</xm:sqref>
            </x14:sparkline>
            <x14:sparkline>
              <xm:f>'P1 '!C18:J18</xm:f>
              <xm:sqref>R18</xm:sqref>
            </x14:sparkline>
            <x14:sparkline>
              <xm:f>'P1 '!C19:J19</xm:f>
              <xm:sqref>R19</xm:sqref>
            </x14:sparkline>
            <x14:sparkline>
              <xm:f>'P1 '!C20:J20</xm:f>
              <xm:sqref>R20</xm:sqref>
            </x14:sparkline>
            <x14:sparkline>
              <xm:f>'P1 '!C21:J21</xm:f>
              <xm:sqref>R21</xm:sqref>
            </x14:sparkline>
            <x14:sparkline>
              <xm:f>'P1 '!C22:J22</xm:f>
              <xm:sqref>R22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4"/>
  <sheetViews>
    <sheetView zoomScale="85" zoomScaleNormal="85" workbookViewId="0">
      <pane xSplit="2" ySplit="5" topLeftCell="C6" activePane="bottomRight" state="frozen"/>
      <selection activeCell="D6" sqref="D6"/>
      <selection pane="topRight" activeCell="D6" sqref="D6"/>
      <selection pane="bottomLeft" activeCell="D6" sqref="D6"/>
      <selection pane="bottomRight" activeCell="B4" sqref="B4"/>
    </sheetView>
  </sheetViews>
  <sheetFormatPr defaultColWidth="0" defaultRowHeight="15.75" zeroHeight="1" x14ac:dyDescent="0.25"/>
  <cols>
    <col min="1" max="1" width="9.33203125" style="4" customWidth="1"/>
    <col min="2" max="2" width="38" customWidth="1"/>
    <col min="3" max="3" width="10" style="27" bestFit="1" customWidth="1"/>
    <col min="4" max="4" width="10" style="27" customWidth="1"/>
    <col min="5" max="5" width="11.44140625" style="27" customWidth="1"/>
    <col min="6" max="6" width="10" style="27" customWidth="1"/>
    <col min="7" max="7" width="11.6640625" customWidth="1"/>
    <col min="8" max="8" width="10.5546875" style="27" customWidth="1"/>
    <col min="9" max="10" width="11.21875" style="27" customWidth="1"/>
    <col min="11" max="11" width="11" customWidth="1"/>
    <col min="12" max="12" width="7.5546875" style="41" bestFit="1" customWidth="1"/>
    <col min="13" max="16" width="9.109375" style="41" customWidth="1"/>
    <col min="17" max="17" width="8.88671875" style="41" customWidth="1"/>
    <col min="18" max="18" width="8.88671875" customWidth="1"/>
    <col min="19" max="19" width="2.6640625" customWidth="1"/>
    <col min="20" max="23" width="5.5546875" hidden="1" customWidth="1"/>
    <col min="24" max="24" width="0" hidden="1" customWidth="1"/>
    <col min="31" max="34" width="5.5546875" hidden="1"/>
    <col min="36" max="36" width="5.5546875" hidden="1"/>
    <col min="38" max="16384" width="5.5546875" hidden="1"/>
  </cols>
  <sheetData>
    <row r="1" spans="1:19" ht="34.5" thickBot="1" x14ac:dyDescent="0.55000000000000004">
      <c r="A1" s="97" t="s">
        <v>257</v>
      </c>
      <c r="B1" s="56"/>
      <c r="C1" s="98"/>
      <c r="D1" s="98"/>
      <c r="E1" s="98"/>
      <c r="F1" s="98"/>
      <c r="G1" s="96"/>
      <c r="H1" s="98"/>
      <c r="I1" s="98"/>
      <c r="J1" s="98"/>
      <c r="K1" s="96"/>
      <c r="L1" s="99"/>
      <c r="M1" s="99"/>
      <c r="N1" s="99"/>
      <c r="O1" s="99"/>
      <c r="P1" s="99"/>
      <c r="Q1" s="99"/>
      <c r="R1" s="96"/>
      <c r="S1" s="15"/>
    </row>
    <row r="2" spans="1:19" x14ac:dyDescent="0.25">
      <c r="A2" s="16"/>
      <c r="B2" s="15"/>
      <c r="C2" s="17"/>
      <c r="D2" s="17"/>
      <c r="E2" s="17"/>
      <c r="F2" s="17"/>
      <c r="G2" s="15"/>
      <c r="H2" s="17"/>
      <c r="I2" s="17"/>
      <c r="J2" s="17"/>
      <c r="K2" s="15"/>
      <c r="L2" s="38"/>
      <c r="M2" s="38"/>
      <c r="N2" s="38"/>
      <c r="O2" s="38"/>
      <c r="P2" s="38"/>
      <c r="Q2" s="38"/>
      <c r="R2" s="15"/>
      <c r="S2" s="15"/>
    </row>
    <row r="3" spans="1:19" ht="16.5" thickBot="1" x14ac:dyDescent="0.3">
      <c r="A3" s="16"/>
      <c r="B3" s="15"/>
      <c r="C3" s="17"/>
      <c r="D3" s="17"/>
      <c r="E3" s="17"/>
      <c r="F3" s="17"/>
      <c r="G3" s="15"/>
      <c r="H3" s="17"/>
      <c r="I3" s="17"/>
      <c r="J3" s="17"/>
      <c r="K3" s="15"/>
      <c r="L3" s="38"/>
      <c r="M3" s="38"/>
      <c r="N3" s="38"/>
      <c r="O3" s="38"/>
      <c r="P3" s="38"/>
      <c r="Q3" s="38"/>
      <c r="R3" s="15"/>
      <c r="S3" s="15"/>
    </row>
    <row r="4" spans="1:19" ht="24" thickBot="1" x14ac:dyDescent="0.3">
      <c r="A4" s="59"/>
      <c r="B4" s="101"/>
      <c r="C4" s="114" t="s">
        <v>0</v>
      </c>
      <c r="D4" s="118" t="s">
        <v>1</v>
      </c>
      <c r="E4" s="94" t="s">
        <v>1</v>
      </c>
      <c r="F4" s="94" t="s">
        <v>1</v>
      </c>
      <c r="G4" s="82" t="s">
        <v>1</v>
      </c>
      <c r="H4" s="113" t="s">
        <v>256</v>
      </c>
      <c r="I4" s="95" t="s">
        <v>256</v>
      </c>
      <c r="J4" s="116" t="s">
        <v>256</v>
      </c>
      <c r="K4" s="133" t="s">
        <v>2</v>
      </c>
      <c r="L4" s="134"/>
      <c r="M4" s="103" t="s">
        <v>244</v>
      </c>
      <c r="N4" s="104"/>
      <c r="O4" s="105"/>
      <c r="P4" s="105"/>
      <c r="Q4" s="106"/>
      <c r="R4" s="107"/>
      <c r="S4" s="15"/>
    </row>
    <row r="5" spans="1:19" ht="45.75" thickBot="1" x14ac:dyDescent="0.3">
      <c r="A5" s="60" t="s">
        <v>242</v>
      </c>
      <c r="B5" s="102" t="s">
        <v>243</v>
      </c>
      <c r="C5" s="115" t="s">
        <v>6</v>
      </c>
      <c r="D5" s="83" t="s">
        <v>3</v>
      </c>
      <c r="E5" s="84" t="s">
        <v>4</v>
      </c>
      <c r="F5" s="84" t="s">
        <v>5</v>
      </c>
      <c r="G5" s="85" t="s">
        <v>6</v>
      </c>
      <c r="H5" s="117" t="s">
        <v>3</v>
      </c>
      <c r="I5" s="116" t="s">
        <v>4</v>
      </c>
      <c r="J5" s="116" t="s">
        <v>5</v>
      </c>
      <c r="K5" s="108" t="s">
        <v>7</v>
      </c>
      <c r="L5" s="109" t="s">
        <v>8</v>
      </c>
      <c r="M5" s="110" t="s">
        <v>258</v>
      </c>
      <c r="N5" s="111" t="s">
        <v>259</v>
      </c>
      <c r="O5" s="111" t="s">
        <v>260</v>
      </c>
      <c r="P5" s="111" t="s">
        <v>261</v>
      </c>
      <c r="Q5" s="73" t="s">
        <v>245</v>
      </c>
      <c r="R5" s="112" t="s">
        <v>246</v>
      </c>
      <c r="S5" s="15"/>
    </row>
    <row r="6" spans="1:19" x14ac:dyDescent="0.25">
      <c r="A6" s="59" t="s">
        <v>9</v>
      </c>
      <c r="B6" s="14" t="s">
        <v>10</v>
      </c>
      <c r="C6" s="32">
        <v>12750</v>
      </c>
      <c r="D6" s="28">
        <v>12212</v>
      </c>
      <c r="E6" s="31">
        <v>13136</v>
      </c>
      <c r="F6" s="31">
        <v>12120</v>
      </c>
      <c r="G6" s="36">
        <v>13280</v>
      </c>
      <c r="H6" s="31">
        <v>11627</v>
      </c>
      <c r="I6" s="31">
        <v>11270</v>
      </c>
      <c r="J6" s="31">
        <v>10132</v>
      </c>
      <c r="K6" s="12">
        <v>46309</v>
      </c>
      <c r="L6" s="52">
        <v>2.5236223454663462E-2</v>
      </c>
      <c r="M6" s="48">
        <v>4.1568627450980389E-2</v>
      </c>
      <c r="N6" s="42">
        <v>-4.7903701277432036E-2</v>
      </c>
      <c r="O6" s="42">
        <v>-0.14205237515225336</v>
      </c>
      <c r="P6" s="42">
        <v>-0.16402640264026402</v>
      </c>
      <c r="Q6" s="50">
        <v>-7.784061491895336E-2</v>
      </c>
      <c r="R6" s="9"/>
      <c r="S6" s="15"/>
    </row>
    <row r="7" spans="1:19" x14ac:dyDescent="0.25">
      <c r="A7" s="60" t="s">
        <v>9</v>
      </c>
      <c r="B7" s="7" t="s">
        <v>12</v>
      </c>
      <c r="C7" s="33">
        <v>15810</v>
      </c>
      <c r="D7" s="29">
        <v>14012</v>
      </c>
      <c r="E7" s="30">
        <v>14290</v>
      </c>
      <c r="F7" s="30">
        <v>13259</v>
      </c>
      <c r="G7" s="37">
        <v>15685</v>
      </c>
      <c r="H7" s="30">
        <v>13506</v>
      </c>
      <c r="I7" s="30">
        <v>13698</v>
      </c>
      <c r="J7" s="30">
        <v>12410</v>
      </c>
      <c r="K7" s="13">
        <v>55299</v>
      </c>
      <c r="L7" s="53">
        <v>3.0135349949673599E-2</v>
      </c>
      <c r="M7" s="49">
        <v>-7.906388361796331E-3</v>
      </c>
      <c r="N7" s="44">
        <v>-3.6111904082215242E-2</v>
      </c>
      <c r="O7" s="44">
        <v>-4.1427571728481459E-2</v>
      </c>
      <c r="P7" s="44">
        <v>-6.4031978278904889E-2</v>
      </c>
      <c r="Q7" s="51">
        <v>-3.6115807638005266E-2</v>
      </c>
      <c r="R7" s="10"/>
      <c r="S7" s="15"/>
    </row>
    <row r="8" spans="1:19" x14ac:dyDescent="0.25">
      <c r="A8" s="60" t="s">
        <v>9</v>
      </c>
      <c r="B8" s="7" t="s">
        <v>13</v>
      </c>
      <c r="C8" s="33">
        <v>2634</v>
      </c>
      <c r="D8" s="29">
        <v>2325</v>
      </c>
      <c r="E8" s="30">
        <v>2467</v>
      </c>
      <c r="F8" s="30">
        <v>2503</v>
      </c>
      <c r="G8" s="37">
        <v>2467</v>
      </c>
      <c r="H8" s="30">
        <v>2200</v>
      </c>
      <c r="I8" s="30">
        <v>2066</v>
      </c>
      <c r="J8" s="30">
        <v>1856</v>
      </c>
      <c r="K8" s="13">
        <v>8589</v>
      </c>
      <c r="L8" s="53">
        <v>4.6806003854996756E-3</v>
      </c>
      <c r="M8" s="49">
        <v>-6.3401670463173881E-2</v>
      </c>
      <c r="N8" s="44">
        <v>-5.3763440860215055E-2</v>
      </c>
      <c r="O8" s="44">
        <v>-0.16254560194568302</v>
      </c>
      <c r="P8" s="44">
        <v>-0.25848981222532963</v>
      </c>
      <c r="Q8" s="51">
        <v>-0.13495820324302549</v>
      </c>
      <c r="R8" s="10"/>
      <c r="S8" s="15"/>
    </row>
    <row r="9" spans="1:19" x14ac:dyDescent="0.25">
      <c r="A9" s="60" t="s">
        <v>9</v>
      </c>
      <c r="B9" s="7" t="s">
        <v>14</v>
      </c>
      <c r="C9" s="33">
        <v>55193</v>
      </c>
      <c r="D9" s="29">
        <v>52143</v>
      </c>
      <c r="E9" s="30">
        <v>55678</v>
      </c>
      <c r="F9" s="30">
        <v>53076</v>
      </c>
      <c r="G9" s="37">
        <v>58201</v>
      </c>
      <c r="H9" s="30">
        <v>52638</v>
      </c>
      <c r="I9" s="30">
        <v>52711</v>
      </c>
      <c r="J9" s="30">
        <v>49224</v>
      </c>
      <c r="K9" s="13">
        <v>212774</v>
      </c>
      <c r="L9" s="53">
        <v>0.11595180654608313</v>
      </c>
      <c r="M9" s="49">
        <v>5.4499664812566809E-2</v>
      </c>
      <c r="N9" s="44">
        <v>9.4931246763707497E-3</v>
      </c>
      <c r="O9" s="44">
        <v>-5.3288552031322961E-2</v>
      </c>
      <c r="P9" s="44">
        <v>-7.2575175220438617E-2</v>
      </c>
      <c r="Q9" s="51">
        <v>-1.5345457911055578E-2</v>
      </c>
      <c r="R9" s="10"/>
      <c r="S9" s="15"/>
    </row>
    <row r="10" spans="1:19" x14ac:dyDescent="0.25">
      <c r="A10" s="60" t="s">
        <v>9</v>
      </c>
      <c r="B10" s="7" t="s">
        <v>15</v>
      </c>
      <c r="C10" s="33">
        <v>8269</v>
      </c>
      <c r="D10" s="29">
        <v>8035</v>
      </c>
      <c r="E10" s="30">
        <v>10538</v>
      </c>
      <c r="F10" s="30">
        <v>9913</v>
      </c>
      <c r="G10" s="37">
        <v>10363</v>
      </c>
      <c r="H10" s="30">
        <v>9832</v>
      </c>
      <c r="I10" s="30">
        <v>10233</v>
      </c>
      <c r="J10" s="30">
        <v>8815</v>
      </c>
      <c r="K10" s="13">
        <v>39243</v>
      </c>
      <c r="L10" s="53">
        <v>2.138558632299031E-2</v>
      </c>
      <c r="M10" s="49">
        <v>0.25323497399927442</v>
      </c>
      <c r="N10" s="44">
        <v>0.22364654635967643</v>
      </c>
      <c r="O10" s="44">
        <v>-2.8942873410514328E-2</v>
      </c>
      <c r="P10" s="44">
        <v>-0.11076364370019166</v>
      </c>
      <c r="Q10" s="51">
        <v>6.7691470548224733E-2</v>
      </c>
      <c r="R10" s="10"/>
      <c r="S10" s="15"/>
    </row>
    <row r="11" spans="1:19" x14ac:dyDescent="0.25">
      <c r="A11" s="60" t="s">
        <v>9</v>
      </c>
      <c r="B11" s="7" t="s">
        <v>16</v>
      </c>
      <c r="C11" s="33">
        <v>38151</v>
      </c>
      <c r="D11" s="29">
        <v>39807</v>
      </c>
      <c r="E11" s="30">
        <v>49253</v>
      </c>
      <c r="F11" s="30">
        <v>43686</v>
      </c>
      <c r="G11" s="37">
        <v>44182</v>
      </c>
      <c r="H11" s="30">
        <v>45674</v>
      </c>
      <c r="I11" s="30">
        <v>47336</v>
      </c>
      <c r="J11" s="30">
        <v>42584</v>
      </c>
      <c r="K11" s="13">
        <v>179776</v>
      </c>
      <c r="L11" s="53">
        <v>9.7969451030805649E-2</v>
      </c>
      <c r="M11" s="49">
        <v>0.15808235695001441</v>
      </c>
      <c r="N11" s="44">
        <v>0.14738613811641169</v>
      </c>
      <c r="O11" s="44">
        <v>-3.8921487016019329E-2</v>
      </c>
      <c r="P11" s="44">
        <v>-2.5225472691480108E-2</v>
      </c>
      <c r="Q11" s="51">
        <v>5.1955271303767765E-2</v>
      </c>
      <c r="R11" s="10"/>
      <c r="S11" s="15"/>
    </row>
    <row r="12" spans="1:19" x14ac:dyDescent="0.25">
      <c r="A12" s="60" t="s">
        <v>9</v>
      </c>
      <c r="B12" s="7" t="s">
        <v>17</v>
      </c>
      <c r="C12" s="33">
        <v>33205</v>
      </c>
      <c r="D12" s="29">
        <v>28283</v>
      </c>
      <c r="E12" s="30">
        <v>28943</v>
      </c>
      <c r="F12" s="30">
        <v>25849</v>
      </c>
      <c r="G12" s="37">
        <v>26603</v>
      </c>
      <c r="H12" s="30">
        <v>22116</v>
      </c>
      <c r="I12" s="30">
        <v>21592</v>
      </c>
      <c r="J12" s="30">
        <v>19837</v>
      </c>
      <c r="K12" s="13">
        <v>90148</v>
      </c>
      <c r="L12" s="53">
        <v>4.912641326720512E-2</v>
      </c>
      <c r="M12" s="49">
        <v>-0.19882547809064899</v>
      </c>
      <c r="N12" s="44">
        <v>-0.21804617614821625</v>
      </c>
      <c r="O12" s="44">
        <v>-0.25398196455101407</v>
      </c>
      <c r="P12" s="44">
        <v>-0.23258153120043329</v>
      </c>
      <c r="Q12" s="51">
        <v>-0.22473340213278295</v>
      </c>
      <c r="R12" s="10"/>
      <c r="S12" s="15"/>
    </row>
    <row r="13" spans="1:19" x14ac:dyDescent="0.25">
      <c r="A13" s="60" t="s">
        <v>9</v>
      </c>
      <c r="B13" s="7" t="s">
        <v>18</v>
      </c>
      <c r="C13" s="33">
        <v>1316</v>
      </c>
      <c r="D13" s="29">
        <v>1297</v>
      </c>
      <c r="E13" s="30">
        <v>1384</v>
      </c>
      <c r="F13" s="30">
        <v>1361</v>
      </c>
      <c r="G13" s="37">
        <v>1486</v>
      </c>
      <c r="H13" s="30">
        <v>1285</v>
      </c>
      <c r="I13" s="30">
        <v>1368</v>
      </c>
      <c r="J13" s="30">
        <v>1269</v>
      </c>
      <c r="K13" s="13">
        <v>5408</v>
      </c>
      <c r="L13" s="53">
        <v>2.9471052374877454E-3</v>
      </c>
      <c r="M13" s="49">
        <v>0.12917933130699089</v>
      </c>
      <c r="N13" s="44">
        <v>-9.2521202775636083E-3</v>
      </c>
      <c r="O13" s="44">
        <v>-1.1560693641618497E-2</v>
      </c>
      <c r="P13" s="44">
        <v>-6.7597354886113153E-2</v>
      </c>
      <c r="Q13" s="51">
        <v>9.3318402388951095E-3</v>
      </c>
      <c r="R13" s="10"/>
      <c r="S13" s="15"/>
    </row>
    <row r="14" spans="1:19" x14ac:dyDescent="0.25">
      <c r="A14" s="60" t="s">
        <v>9</v>
      </c>
      <c r="B14" s="7" t="s">
        <v>19</v>
      </c>
      <c r="C14" s="33">
        <v>4145</v>
      </c>
      <c r="D14" s="29">
        <v>3675</v>
      </c>
      <c r="E14" s="30">
        <v>3874</v>
      </c>
      <c r="F14" s="30">
        <v>3534</v>
      </c>
      <c r="G14" s="37">
        <v>4459</v>
      </c>
      <c r="H14" s="30">
        <v>3801</v>
      </c>
      <c r="I14" s="30">
        <v>4094</v>
      </c>
      <c r="J14" s="30">
        <v>3631</v>
      </c>
      <c r="K14" s="13">
        <v>15985</v>
      </c>
      <c r="L14" s="53">
        <v>8.7110719713834345E-3</v>
      </c>
      <c r="M14" s="49">
        <v>7.5753920386007242E-2</v>
      </c>
      <c r="N14" s="44">
        <v>3.4285714285714287E-2</v>
      </c>
      <c r="O14" s="44">
        <v>5.6788848735157459E-2</v>
      </c>
      <c r="P14" s="44">
        <v>2.7447651386530842E-2</v>
      </c>
      <c r="Q14" s="51">
        <v>4.9711058576306803E-2</v>
      </c>
      <c r="R14" s="10"/>
      <c r="S14" s="15"/>
    </row>
    <row r="15" spans="1:19" x14ac:dyDescent="0.25">
      <c r="A15" s="60" t="s">
        <v>9</v>
      </c>
      <c r="B15" s="7" t="s">
        <v>20</v>
      </c>
      <c r="C15" s="33">
        <v>1744</v>
      </c>
      <c r="D15" s="29">
        <v>1343</v>
      </c>
      <c r="E15" s="30">
        <v>966</v>
      </c>
      <c r="F15" s="30">
        <v>775</v>
      </c>
      <c r="G15" s="37">
        <v>858</v>
      </c>
      <c r="H15" s="30">
        <v>689</v>
      </c>
      <c r="I15" s="30">
        <v>578</v>
      </c>
      <c r="J15" s="30">
        <v>437</v>
      </c>
      <c r="K15" s="13">
        <v>2562</v>
      </c>
      <c r="L15" s="53">
        <v>1.3961693081441574E-3</v>
      </c>
      <c r="M15" s="49">
        <v>-0.5080275229357798</v>
      </c>
      <c r="N15" s="44">
        <v>-0.48696947133283691</v>
      </c>
      <c r="O15" s="44">
        <v>-0.40165631469979296</v>
      </c>
      <c r="P15" s="44">
        <v>-0.43612903225806454</v>
      </c>
      <c r="Q15" s="51">
        <v>-0.46934548467274234</v>
      </c>
      <c r="R15" s="10"/>
      <c r="S15" s="15"/>
    </row>
    <row r="16" spans="1:19" x14ac:dyDescent="0.25">
      <c r="A16" s="60" t="s">
        <v>9</v>
      </c>
      <c r="B16" s="7" t="s">
        <v>21</v>
      </c>
      <c r="C16" s="33">
        <v>36830</v>
      </c>
      <c r="D16" s="29">
        <v>23989</v>
      </c>
      <c r="E16" s="30">
        <v>23240</v>
      </c>
      <c r="F16" s="30">
        <v>21253</v>
      </c>
      <c r="G16" s="37">
        <v>23335</v>
      </c>
      <c r="H16" s="30">
        <v>17262</v>
      </c>
      <c r="I16" s="30">
        <v>15177</v>
      </c>
      <c r="J16" s="30">
        <v>13076</v>
      </c>
      <c r="K16" s="13">
        <v>68850</v>
      </c>
      <c r="L16" s="53">
        <v>3.7520006583030931E-2</v>
      </c>
      <c r="M16" s="49">
        <v>-0.36641325006787945</v>
      </c>
      <c r="N16" s="44">
        <v>-0.28042019258826961</v>
      </c>
      <c r="O16" s="44">
        <v>-0.34694492254733217</v>
      </c>
      <c r="P16" s="44">
        <v>-0.3847456829624053</v>
      </c>
      <c r="Q16" s="51">
        <v>-0.34622835004557884</v>
      </c>
      <c r="R16" s="10"/>
      <c r="S16" s="15"/>
    </row>
    <row r="17" spans="1:19" x14ac:dyDescent="0.25">
      <c r="A17" s="60" t="s">
        <v>9</v>
      </c>
      <c r="B17" s="7" t="s">
        <v>22</v>
      </c>
      <c r="C17" s="33">
        <v>14535</v>
      </c>
      <c r="D17" s="29">
        <v>13469</v>
      </c>
      <c r="E17" s="30">
        <v>14884</v>
      </c>
      <c r="F17" s="30">
        <v>13718</v>
      </c>
      <c r="G17" s="37">
        <v>15936</v>
      </c>
      <c r="H17" s="30">
        <v>15000</v>
      </c>
      <c r="I17" s="30">
        <v>15539</v>
      </c>
      <c r="J17" s="30">
        <v>14057</v>
      </c>
      <c r="K17" s="13">
        <v>60532</v>
      </c>
      <c r="L17" s="53">
        <v>3.2987088431140572E-2</v>
      </c>
      <c r="M17" s="49">
        <v>9.6388028895768835E-2</v>
      </c>
      <c r="N17" s="44">
        <v>0.11366842378795754</v>
      </c>
      <c r="O17" s="44">
        <v>4.4006987368986832E-2</v>
      </c>
      <c r="P17" s="44">
        <v>2.4712057151188221E-2</v>
      </c>
      <c r="Q17" s="51">
        <v>6.935660530685793E-2</v>
      </c>
      <c r="R17" s="10"/>
      <c r="S17" s="15"/>
    </row>
    <row r="18" spans="1:19" x14ac:dyDescent="0.25">
      <c r="A18" s="60" t="s">
        <v>9</v>
      </c>
      <c r="B18" s="7" t="s">
        <v>23</v>
      </c>
      <c r="C18" s="33">
        <v>12030</v>
      </c>
      <c r="D18" s="29">
        <v>11400</v>
      </c>
      <c r="E18" s="30">
        <v>12581</v>
      </c>
      <c r="F18" s="30">
        <v>12405</v>
      </c>
      <c r="G18" s="37">
        <v>14402</v>
      </c>
      <c r="H18" s="30">
        <v>12835</v>
      </c>
      <c r="I18" s="30">
        <v>12910</v>
      </c>
      <c r="J18" s="30">
        <v>11718</v>
      </c>
      <c r="K18" s="13">
        <v>51865</v>
      </c>
      <c r="L18" s="53">
        <v>2.8263981720100206E-2</v>
      </c>
      <c r="M18" s="49">
        <v>0.19717373233582711</v>
      </c>
      <c r="N18" s="44">
        <v>0.12587719298245614</v>
      </c>
      <c r="O18" s="44">
        <v>2.6150544471822589E-2</v>
      </c>
      <c r="P18" s="44">
        <v>-5.5380894800483679E-2</v>
      </c>
      <c r="Q18" s="51">
        <v>7.1236781229345666E-2</v>
      </c>
      <c r="R18" s="10"/>
      <c r="S18" s="15"/>
    </row>
    <row r="19" spans="1:19" x14ac:dyDescent="0.25">
      <c r="A19" s="60" t="s">
        <v>9</v>
      </c>
      <c r="B19" s="7" t="s">
        <v>24</v>
      </c>
      <c r="C19" s="33">
        <v>87677</v>
      </c>
      <c r="D19" s="29">
        <v>74811</v>
      </c>
      <c r="E19" s="30">
        <v>74297</v>
      </c>
      <c r="F19" s="30">
        <v>71274</v>
      </c>
      <c r="G19" s="37">
        <v>74415</v>
      </c>
      <c r="H19" s="30">
        <v>67646</v>
      </c>
      <c r="I19" s="30">
        <v>69423</v>
      </c>
      <c r="J19" s="30">
        <v>67314</v>
      </c>
      <c r="K19" s="13">
        <v>278798</v>
      </c>
      <c r="L19" s="54">
        <v>0.1519317762576014</v>
      </c>
      <c r="M19" s="49">
        <v>-0.15125973744539617</v>
      </c>
      <c r="N19" s="44">
        <v>-9.5774685540896395E-2</v>
      </c>
      <c r="O19" s="44">
        <v>-6.5601572068858763E-2</v>
      </c>
      <c r="P19" s="44">
        <v>-5.5560232342789798E-2</v>
      </c>
      <c r="Q19" s="51">
        <v>-9.4985051564797654E-2</v>
      </c>
      <c r="R19" s="10"/>
      <c r="S19" s="15"/>
    </row>
    <row r="20" spans="1:19" x14ac:dyDescent="0.25">
      <c r="A20" s="60" t="s">
        <v>9</v>
      </c>
      <c r="B20" s="7" t="s">
        <v>25</v>
      </c>
      <c r="C20" s="33">
        <v>224</v>
      </c>
      <c r="D20" s="29">
        <v>269</v>
      </c>
      <c r="E20" s="30">
        <v>487</v>
      </c>
      <c r="F20" s="30">
        <v>648</v>
      </c>
      <c r="G20" s="37">
        <v>1617</v>
      </c>
      <c r="H20" s="30">
        <v>2484</v>
      </c>
      <c r="I20" s="30">
        <v>3312</v>
      </c>
      <c r="J20" s="30">
        <v>4066</v>
      </c>
      <c r="K20" s="13">
        <v>11479</v>
      </c>
      <c r="L20" s="53">
        <v>6.2555142420713441E-3</v>
      </c>
      <c r="M20" s="49">
        <v>6.21875</v>
      </c>
      <c r="N20" s="44">
        <v>8.2342007434944247</v>
      </c>
      <c r="O20" s="44">
        <v>5.8008213552361401</v>
      </c>
      <c r="P20" s="44">
        <v>5.2746913580246915</v>
      </c>
      <c r="Q20" s="51">
        <v>6.0509828009828013</v>
      </c>
      <c r="R20" s="10"/>
      <c r="S20" s="15"/>
    </row>
    <row r="21" spans="1:19" x14ac:dyDescent="0.25">
      <c r="A21" s="60" t="s">
        <v>9</v>
      </c>
      <c r="B21" s="7" t="s">
        <v>26</v>
      </c>
      <c r="C21" s="33">
        <v>42518</v>
      </c>
      <c r="D21" s="29">
        <v>43212</v>
      </c>
      <c r="E21" s="30">
        <v>49448</v>
      </c>
      <c r="F21" s="30">
        <v>53168</v>
      </c>
      <c r="G21" s="37">
        <v>66125</v>
      </c>
      <c r="H21" s="30">
        <v>66132</v>
      </c>
      <c r="I21" s="30">
        <v>74552</v>
      </c>
      <c r="J21" s="30">
        <v>80149</v>
      </c>
      <c r="K21" s="13">
        <v>286958</v>
      </c>
      <c r="L21" s="53">
        <v>0.15637859185262731</v>
      </c>
      <c r="M21" s="49">
        <v>0.55522366997506933</v>
      </c>
      <c r="N21" s="44">
        <v>0.53040821993890586</v>
      </c>
      <c r="O21" s="44">
        <v>0.50768484064067299</v>
      </c>
      <c r="P21" s="44">
        <v>0.50746689738188389</v>
      </c>
      <c r="Q21" s="51">
        <v>0.52356832637804895</v>
      </c>
      <c r="R21" s="10"/>
      <c r="S21" s="15"/>
    </row>
    <row r="22" spans="1:19" x14ac:dyDescent="0.25">
      <c r="A22" s="60" t="s">
        <v>9</v>
      </c>
      <c r="B22" s="7" t="s">
        <v>27</v>
      </c>
      <c r="C22" s="33">
        <v>7338</v>
      </c>
      <c r="D22" s="29">
        <v>6665</v>
      </c>
      <c r="E22" s="30">
        <v>6968</v>
      </c>
      <c r="F22" s="30">
        <v>7291</v>
      </c>
      <c r="G22" s="37">
        <v>6469</v>
      </c>
      <c r="H22" s="30">
        <v>4658</v>
      </c>
      <c r="I22" s="30">
        <v>4853</v>
      </c>
      <c r="J22" s="30">
        <v>4437</v>
      </c>
      <c r="K22" s="13">
        <v>20417</v>
      </c>
      <c r="L22" s="53">
        <v>1.1126303186721025E-2</v>
      </c>
      <c r="M22" s="49">
        <v>-0.11842463886617607</v>
      </c>
      <c r="N22" s="44">
        <v>-0.30112528132033006</v>
      </c>
      <c r="O22" s="44">
        <v>-0.30353042479908149</v>
      </c>
      <c r="P22" s="44">
        <v>-0.39144150322315185</v>
      </c>
      <c r="Q22" s="51">
        <v>-0.27758120444412993</v>
      </c>
      <c r="R22" s="10"/>
      <c r="S22" s="15"/>
    </row>
    <row r="23" spans="1:19" x14ac:dyDescent="0.25">
      <c r="A23" s="60" t="s">
        <v>9</v>
      </c>
      <c r="B23" s="7" t="s">
        <v>28</v>
      </c>
      <c r="C23" s="33">
        <v>23469</v>
      </c>
      <c r="D23" s="29">
        <v>24573</v>
      </c>
      <c r="E23" s="30">
        <v>25225</v>
      </c>
      <c r="F23" s="30">
        <v>24624</v>
      </c>
      <c r="G23" s="37">
        <v>27148</v>
      </c>
      <c r="H23" s="30">
        <v>24860</v>
      </c>
      <c r="I23" s="30">
        <v>24198</v>
      </c>
      <c r="J23" s="30">
        <v>22056</v>
      </c>
      <c r="K23" s="13">
        <v>98262</v>
      </c>
      <c r="L23" s="53">
        <v>5.3548161029219832E-2</v>
      </c>
      <c r="M23" s="49">
        <v>0.15675998125186416</v>
      </c>
      <c r="N23" s="44">
        <v>1.1679485614292108E-2</v>
      </c>
      <c r="O23" s="44">
        <v>-4.0713577799801781E-2</v>
      </c>
      <c r="P23" s="44">
        <v>-0.10428849902534112</v>
      </c>
      <c r="Q23" s="51">
        <v>3.7899296155928532E-3</v>
      </c>
      <c r="R23" s="10"/>
      <c r="S23" s="15"/>
    </row>
    <row r="24" spans="1:19" x14ac:dyDescent="0.25">
      <c r="A24" s="60" t="s">
        <v>9</v>
      </c>
      <c r="B24" s="7" t="s">
        <v>29</v>
      </c>
      <c r="C24" s="33">
        <v>675</v>
      </c>
      <c r="D24" s="29">
        <v>709</v>
      </c>
      <c r="E24" s="30">
        <v>595</v>
      </c>
      <c r="F24" s="30">
        <v>438</v>
      </c>
      <c r="G24" s="37">
        <v>395</v>
      </c>
      <c r="H24" s="30">
        <v>329</v>
      </c>
      <c r="I24" s="30">
        <v>345</v>
      </c>
      <c r="J24" s="30">
        <v>322</v>
      </c>
      <c r="K24" s="13">
        <v>1391</v>
      </c>
      <c r="L24" s="53">
        <v>7.5802947214228069E-4</v>
      </c>
      <c r="M24" s="49">
        <v>-0.4148148148148148</v>
      </c>
      <c r="N24" s="44">
        <v>-0.53596614950634702</v>
      </c>
      <c r="O24" s="44">
        <v>-0.42016806722689076</v>
      </c>
      <c r="P24" s="44">
        <v>-0.26484018264840181</v>
      </c>
      <c r="Q24" s="51">
        <v>-0.42449317335539927</v>
      </c>
      <c r="R24" s="10"/>
      <c r="S24" s="15"/>
    </row>
    <row r="25" spans="1:19" x14ac:dyDescent="0.25">
      <c r="A25" s="60" t="s">
        <v>9</v>
      </c>
      <c r="B25" s="7" t="s">
        <v>30</v>
      </c>
      <c r="C25" s="33">
        <v>2545</v>
      </c>
      <c r="D25" s="29">
        <v>381</v>
      </c>
      <c r="E25" s="30">
        <v>348</v>
      </c>
      <c r="F25" s="30">
        <v>372</v>
      </c>
      <c r="G25" s="37">
        <v>331</v>
      </c>
      <c r="H25" s="30">
        <v>298</v>
      </c>
      <c r="I25" s="30">
        <v>289</v>
      </c>
      <c r="J25" s="30">
        <v>315</v>
      </c>
      <c r="K25" s="13">
        <v>1233</v>
      </c>
      <c r="L25" s="53">
        <v>6.7192691527780883E-4</v>
      </c>
      <c r="M25" s="49">
        <v>-0.8699410609037328</v>
      </c>
      <c r="N25" s="44">
        <v>-0.2178477690288714</v>
      </c>
      <c r="O25" s="44">
        <v>-0.16954022988505746</v>
      </c>
      <c r="P25" s="44">
        <v>-0.15322580645161291</v>
      </c>
      <c r="Q25" s="51">
        <v>-0.66182117388919359</v>
      </c>
      <c r="R25" s="10"/>
      <c r="S25" s="15"/>
    </row>
    <row r="26" spans="1:19" x14ac:dyDescent="0.25">
      <c r="A26" s="60" t="s">
        <v>9</v>
      </c>
      <c r="B26" s="7" t="s">
        <v>31</v>
      </c>
      <c r="C26" s="33">
        <v>693</v>
      </c>
      <c r="D26" s="29">
        <v>899</v>
      </c>
      <c r="E26" s="30">
        <v>1137</v>
      </c>
      <c r="F26" s="30">
        <v>1204</v>
      </c>
      <c r="G26" s="37">
        <v>1317</v>
      </c>
      <c r="H26" s="30">
        <v>1139</v>
      </c>
      <c r="I26" s="30">
        <v>1264</v>
      </c>
      <c r="J26" s="30">
        <v>1147</v>
      </c>
      <c r="K26" s="13">
        <v>4867</v>
      </c>
      <c r="L26" s="53">
        <v>2.6522857231606614E-3</v>
      </c>
      <c r="M26" s="49">
        <v>0.90043290043290047</v>
      </c>
      <c r="N26" s="44">
        <v>0.26696329254727474</v>
      </c>
      <c r="O26" s="44">
        <v>0.11169744942832015</v>
      </c>
      <c r="P26" s="44">
        <v>-4.7342192691029898E-2</v>
      </c>
      <c r="Q26" s="51">
        <v>0.23747775235189422</v>
      </c>
      <c r="R26" s="10"/>
      <c r="S26" s="15"/>
    </row>
    <row r="27" spans="1:19" x14ac:dyDescent="0.25">
      <c r="A27" s="60" t="s">
        <v>9</v>
      </c>
      <c r="B27" s="7" t="s">
        <v>32</v>
      </c>
      <c r="C27" s="33">
        <v>71452</v>
      </c>
      <c r="D27" s="29">
        <v>50509</v>
      </c>
      <c r="E27" s="30">
        <v>56498</v>
      </c>
      <c r="F27" s="30">
        <v>51820</v>
      </c>
      <c r="G27" s="37">
        <v>60851</v>
      </c>
      <c r="H27" s="30">
        <v>52247</v>
      </c>
      <c r="I27" s="30">
        <v>54608</v>
      </c>
      <c r="J27" s="30">
        <v>48972</v>
      </c>
      <c r="K27" s="13">
        <v>216678</v>
      </c>
      <c r="L27" s="53">
        <v>0.11807930263468375</v>
      </c>
      <c r="M27" s="49">
        <v>-0.14836533616973632</v>
      </c>
      <c r="N27" s="44">
        <v>3.440970916074363E-2</v>
      </c>
      <c r="O27" s="44">
        <v>-3.3452511593330736E-2</v>
      </c>
      <c r="P27" s="44">
        <v>-5.4959475106136628E-2</v>
      </c>
      <c r="Q27" s="51">
        <v>-5.9063136456211814E-2</v>
      </c>
      <c r="R27" s="10"/>
      <c r="S27" s="15"/>
    </row>
    <row r="28" spans="1:19" ht="16.5" thickBot="1" x14ac:dyDescent="0.3">
      <c r="A28" s="60" t="s">
        <v>9</v>
      </c>
      <c r="B28" s="7" t="s">
        <v>33</v>
      </c>
      <c r="C28" s="33">
        <v>0</v>
      </c>
      <c r="D28" s="29">
        <v>12756</v>
      </c>
      <c r="E28" s="30">
        <v>14381</v>
      </c>
      <c r="F28" s="30">
        <v>13265</v>
      </c>
      <c r="G28" s="37">
        <v>16126</v>
      </c>
      <c r="H28" s="30">
        <v>17957</v>
      </c>
      <c r="I28" s="30">
        <v>22809</v>
      </c>
      <c r="J28" s="30">
        <v>20706</v>
      </c>
      <c r="K28" s="13">
        <v>77598</v>
      </c>
      <c r="L28" s="53">
        <v>4.2287254478286622E-2</v>
      </c>
      <c r="M28" s="49" t="s">
        <v>11</v>
      </c>
      <c r="N28" s="44">
        <v>0.4077296958294136</v>
      </c>
      <c r="O28" s="44">
        <v>0.58605103956609417</v>
      </c>
      <c r="P28" s="44">
        <v>0.56094986807387859</v>
      </c>
      <c r="Q28" s="51">
        <v>0.92064749269838131</v>
      </c>
      <c r="R28" s="10"/>
      <c r="S28" s="15"/>
    </row>
    <row r="29" spans="1:19" ht="16.5" thickBot="1" x14ac:dyDescent="0.3">
      <c r="A29" s="61" t="s">
        <v>9</v>
      </c>
      <c r="B29" s="119" t="s">
        <v>34</v>
      </c>
      <c r="C29" s="120">
        <v>473203</v>
      </c>
      <c r="D29" s="121">
        <v>426774</v>
      </c>
      <c r="E29" s="122">
        <v>460618</v>
      </c>
      <c r="F29" s="123">
        <v>437556</v>
      </c>
      <c r="G29" s="124">
        <v>486051</v>
      </c>
      <c r="H29" s="125">
        <v>446215</v>
      </c>
      <c r="I29" s="125">
        <v>464225</v>
      </c>
      <c r="J29" s="125">
        <v>438530</v>
      </c>
      <c r="K29" s="126">
        <v>1835021</v>
      </c>
      <c r="L29" s="93">
        <v>0.32744182710091679</v>
      </c>
      <c r="M29" s="127">
        <v>2.7151138095067022E-2</v>
      </c>
      <c r="N29" s="92">
        <v>4.5553384226780451E-2</v>
      </c>
      <c r="O29" s="92">
        <v>7.8307838599446823E-3</v>
      </c>
      <c r="P29" s="92">
        <v>2.2260007861850824E-3</v>
      </c>
      <c r="Q29" s="127">
        <v>2.0504395904459637E-2</v>
      </c>
      <c r="R29" s="10"/>
      <c r="S29" s="15"/>
    </row>
    <row r="30" spans="1:19" x14ac:dyDescent="0.25">
      <c r="A30" s="59" t="s">
        <v>35</v>
      </c>
      <c r="B30" s="14" t="s">
        <v>36</v>
      </c>
      <c r="C30" s="32">
        <v>1197</v>
      </c>
      <c r="D30" s="28">
        <v>1192</v>
      </c>
      <c r="E30" s="31">
        <v>1452</v>
      </c>
      <c r="F30" s="31">
        <v>1214</v>
      </c>
      <c r="G30" s="36">
        <v>1278</v>
      </c>
      <c r="H30" s="31">
        <v>1154</v>
      </c>
      <c r="I30" s="31">
        <v>1185</v>
      </c>
      <c r="J30" s="31">
        <v>1056</v>
      </c>
      <c r="K30" s="12">
        <v>4673</v>
      </c>
      <c r="L30" s="52">
        <v>3.2144453998280309E-2</v>
      </c>
      <c r="M30" s="48">
        <v>6.7669172932330823E-2</v>
      </c>
      <c r="N30" s="42">
        <v>-3.1879194630872486E-2</v>
      </c>
      <c r="O30" s="42">
        <v>-0.18388429752066116</v>
      </c>
      <c r="P30" s="42">
        <v>-0.13014827018121911</v>
      </c>
      <c r="Q30" s="50">
        <v>-7.5568743818001979E-2</v>
      </c>
      <c r="R30" s="10"/>
      <c r="S30" s="15"/>
    </row>
    <row r="31" spans="1:19" x14ac:dyDescent="0.25">
      <c r="A31" s="60" t="s">
        <v>35</v>
      </c>
      <c r="B31" s="7" t="s">
        <v>37</v>
      </c>
      <c r="C31" s="33">
        <v>4385</v>
      </c>
      <c r="D31" s="29">
        <v>4034</v>
      </c>
      <c r="E31" s="30">
        <v>4785</v>
      </c>
      <c r="F31" s="30">
        <v>4489</v>
      </c>
      <c r="G31" s="37">
        <v>4319</v>
      </c>
      <c r="H31" s="30">
        <v>3991</v>
      </c>
      <c r="I31" s="30">
        <v>4232</v>
      </c>
      <c r="J31" s="30">
        <v>4283</v>
      </c>
      <c r="K31" s="13">
        <v>16825</v>
      </c>
      <c r="L31" s="53">
        <v>0.11573516766981944</v>
      </c>
      <c r="M31" s="49">
        <v>-1.5051311288483466E-2</v>
      </c>
      <c r="N31" s="44">
        <v>-1.0659395141298959E-2</v>
      </c>
      <c r="O31" s="44">
        <v>-0.11556948798328108</v>
      </c>
      <c r="P31" s="44">
        <v>-4.5889953218979727E-2</v>
      </c>
      <c r="Q31" s="51">
        <v>-4.9058949867179111E-2</v>
      </c>
      <c r="R31" s="10"/>
      <c r="S31" s="15"/>
    </row>
    <row r="32" spans="1:19" x14ac:dyDescent="0.25">
      <c r="A32" s="60" t="s">
        <v>35</v>
      </c>
      <c r="B32" s="7" t="s">
        <v>38</v>
      </c>
      <c r="C32" s="33">
        <v>768</v>
      </c>
      <c r="D32" s="29">
        <v>634</v>
      </c>
      <c r="E32" s="30">
        <v>672</v>
      </c>
      <c r="F32" s="30">
        <v>672</v>
      </c>
      <c r="G32" s="37">
        <v>698</v>
      </c>
      <c r="H32" s="30">
        <v>636</v>
      </c>
      <c r="I32" s="30">
        <v>635</v>
      </c>
      <c r="J32" s="30">
        <v>536</v>
      </c>
      <c r="K32" s="13">
        <v>2505</v>
      </c>
      <c r="L32" s="53">
        <v>1.7231298366294067E-2</v>
      </c>
      <c r="M32" s="49">
        <v>-9.1145833333333329E-2</v>
      </c>
      <c r="N32" s="44">
        <v>3.1545741324921135E-3</v>
      </c>
      <c r="O32" s="44">
        <v>-5.5059523809523808E-2</v>
      </c>
      <c r="P32" s="44">
        <v>-0.20238095238095238</v>
      </c>
      <c r="Q32" s="51">
        <v>-8.776402039329935E-2</v>
      </c>
      <c r="R32" s="10"/>
      <c r="S32" s="15"/>
    </row>
    <row r="33" spans="1:19" x14ac:dyDescent="0.25">
      <c r="A33" s="60" t="s">
        <v>35</v>
      </c>
      <c r="B33" s="7" t="s">
        <v>39</v>
      </c>
      <c r="C33" s="33">
        <v>1530</v>
      </c>
      <c r="D33" s="29">
        <v>1499</v>
      </c>
      <c r="E33" s="30">
        <v>1747</v>
      </c>
      <c r="F33" s="30">
        <v>1628</v>
      </c>
      <c r="G33" s="37">
        <v>1769</v>
      </c>
      <c r="H33" s="30">
        <v>1560</v>
      </c>
      <c r="I33" s="30">
        <v>1515</v>
      </c>
      <c r="J33" s="30">
        <v>1447</v>
      </c>
      <c r="K33" s="13">
        <v>6291</v>
      </c>
      <c r="L33" s="53">
        <v>4.3274290627687013E-2</v>
      </c>
      <c r="M33" s="49">
        <v>0.15620915032679739</v>
      </c>
      <c r="N33" s="44">
        <v>4.0693795863909275E-2</v>
      </c>
      <c r="O33" s="44">
        <v>-0.13279908414424729</v>
      </c>
      <c r="P33" s="44">
        <v>-0.11117936117936118</v>
      </c>
      <c r="Q33" s="51">
        <v>-1.7645221736414741E-2</v>
      </c>
      <c r="R33" s="10"/>
      <c r="S33" s="15"/>
    </row>
    <row r="34" spans="1:19" x14ac:dyDescent="0.25">
      <c r="A34" s="60" t="s">
        <v>35</v>
      </c>
      <c r="B34" s="7" t="s">
        <v>40</v>
      </c>
      <c r="C34" s="33">
        <v>1966</v>
      </c>
      <c r="D34" s="29">
        <v>1773</v>
      </c>
      <c r="E34" s="30">
        <v>1972</v>
      </c>
      <c r="F34" s="30">
        <v>1989</v>
      </c>
      <c r="G34" s="37">
        <v>2107</v>
      </c>
      <c r="H34" s="30">
        <v>1592</v>
      </c>
      <c r="I34" s="30">
        <v>1552</v>
      </c>
      <c r="J34" s="30">
        <v>1590</v>
      </c>
      <c r="K34" s="13">
        <v>6841</v>
      </c>
      <c r="L34" s="53">
        <v>4.7057609630266554E-2</v>
      </c>
      <c r="M34" s="49">
        <v>7.1719226856561541E-2</v>
      </c>
      <c r="N34" s="44">
        <v>-0.1020868584320361</v>
      </c>
      <c r="O34" s="44">
        <v>-0.2129817444219067</v>
      </c>
      <c r="P34" s="44">
        <v>-0.20060331825037708</v>
      </c>
      <c r="Q34" s="51">
        <v>-0.11155844155844157</v>
      </c>
      <c r="R34" s="10"/>
      <c r="S34" s="15"/>
    </row>
    <row r="35" spans="1:19" x14ac:dyDescent="0.25">
      <c r="A35" s="60" t="s">
        <v>35</v>
      </c>
      <c r="B35" s="7" t="s">
        <v>41</v>
      </c>
      <c r="C35" s="33">
        <v>820</v>
      </c>
      <c r="D35" s="29">
        <v>765</v>
      </c>
      <c r="E35" s="30">
        <v>824</v>
      </c>
      <c r="F35" s="30">
        <v>830</v>
      </c>
      <c r="G35" s="37">
        <v>784</v>
      </c>
      <c r="H35" s="30">
        <v>669</v>
      </c>
      <c r="I35" s="30">
        <v>727</v>
      </c>
      <c r="J35" s="30">
        <v>602</v>
      </c>
      <c r="K35" s="13">
        <v>2782</v>
      </c>
      <c r="L35" s="53">
        <v>1.9136715391229579E-2</v>
      </c>
      <c r="M35" s="49">
        <v>-4.3902439024390241E-2</v>
      </c>
      <c r="N35" s="44">
        <v>-0.12549019607843137</v>
      </c>
      <c r="O35" s="44">
        <v>-0.11771844660194175</v>
      </c>
      <c r="P35" s="44">
        <v>-0.27469879518072288</v>
      </c>
      <c r="Q35" s="51">
        <v>-0.14109292991664094</v>
      </c>
      <c r="R35" s="10"/>
      <c r="S35" s="15"/>
    </row>
    <row r="36" spans="1:19" x14ac:dyDescent="0.25">
      <c r="A36" s="60" t="s">
        <v>35</v>
      </c>
      <c r="B36" s="7" t="s">
        <v>42</v>
      </c>
      <c r="C36" s="33">
        <v>539</v>
      </c>
      <c r="D36" s="29">
        <v>489</v>
      </c>
      <c r="E36" s="30">
        <v>572</v>
      </c>
      <c r="F36" s="30">
        <v>510</v>
      </c>
      <c r="G36" s="37">
        <v>478</v>
      </c>
      <c r="H36" s="30">
        <v>472</v>
      </c>
      <c r="I36" s="30">
        <v>474</v>
      </c>
      <c r="J36" s="30">
        <v>475</v>
      </c>
      <c r="K36" s="13">
        <v>1899</v>
      </c>
      <c r="L36" s="53">
        <v>1.3062768701633707E-2</v>
      </c>
      <c r="M36" s="49">
        <v>-0.11317254174397032</v>
      </c>
      <c r="N36" s="44">
        <v>-3.4764826175869123E-2</v>
      </c>
      <c r="O36" s="44">
        <v>-0.17132867132867133</v>
      </c>
      <c r="P36" s="44">
        <v>-6.8627450980392163E-2</v>
      </c>
      <c r="Q36" s="51">
        <v>-0.1</v>
      </c>
      <c r="R36" s="10"/>
      <c r="S36" s="15"/>
    </row>
    <row r="37" spans="1:19" x14ac:dyDescent="0.25">
      <c r="A37" s="60" t="s">
        <v>35</v>
      </c>
      <c r="B37" s="7" t="s">
        <v>43</v>
      </c>
      <c r="C37" s="33">
        <v>336</v>
      </c>
      <c r="D37" s="29">
        <v>286</v>
      </c>
      <c r="E37" s="30">
        <v>376</v>
      </c>
      <c r="F37" s="30">
        <v>295</v>
      </c>
      <c r="G37" s="37">
        <v>307</v>
      </c>
      <c r="H37" s="30">
        <v>282</v>
      </c>
      <c r="I37" s="30">
        <v>240</v>
      </c>
      <c r="J37" s="30">
        <v>228</v>
      </c>
      <c r="K37" s="13">
        <v>1057</v>
      </c>
      <c r="L37" s="53">
        <v>7.2708512467755801E-3</v>
      </c>
      <c r="M37" s="49">
        <v>-8.6309523809523808E-2</v>
      </c>
      <c r="N37" s="44">
        <v>-1.3986013986013986E-2</v>
      </c>
      <c r="O37" s="44">
        <v>-0.36170212765957449</v>
      </c>
      <c r="P37" s="44">
        <v>-0.22711864406779661</v>
      </c>
      <c r="Q37" s="51">
        <v>-0.18252126836813612</v>
      </c>
      <c r="R37" s="10"/>
      <c r="S37" s="15"/>
    </row>
    <row r="38" spans="1:19" x14ac:dyDescent="0.25">
      <c r="A38" s="60" t="s">
        <v>35</v>
      </c>
      <c r="B38" s="7" t="s">
        <v>44</v>
      </c>
      <c r="C38" s="33">
        <v>308</v>
      </c>
      <c r="D38" s="29">
        <v>337</v>
      </c>
      <c r="E38" s="30">
        <v>394</v>
      </c>
      <c r="F38" s="30">
        <v>370</v>
      </c>
      <c r="G38" s="37">
        <v>362</v>
      </c>
      <c r="H38" s="30">
        <v>344</v>
      </c>
      <c r="I38" s="30">
        <v>356</v>
      </c>
      <c r="J38" s="30">
        <v>317</v>
      </c>
      <c r="K38" s="13">
        <v>1379</v>
      </c>
      <c r="L38" s="53">
        <v>9.4858125537403259E-3</v>
      </c>
      <c r="M38" s="49">
        <v>0.17532467532467533</v>
      </c>
      <c r="N38" s="44">
        <v>2.0771513353115726E-2</v>
      </c>
      <c r="O38" s="44">
        <v>-9.6446700507614211E-2</v>
      </c>
      <c r="P38" s="44">
        <v>-0.14324324324324325</v>
      </c>
      <c r="Q38" s="51">
        <v>-2.1291696238466998E-2</v>
      </c>
      <c r="R38" s="10"/>
      <c r="S38" s="15"/>
    </row>
    <row r="39" spans="1:19" x14ac:dyDescent="0.25">
      <c r="A39" s="60" t="s">
        <v>35</v>
      </c>
      <c r="B39" s="7" t="s">
        <v>45</v>
      </c>
      <c r="C39" s="33">
        <v>657</v>
      </c>
      <c r="D39" s="29">
        <v>588</v>
      </c>
      <c r="E39" s="30">
        <v>730</v>
      </c>
      <c r="F39" s="30">
        <v>626</v>
      </c>
      <c r="G39" s="37">
        <v>649</v>
      </c>
      <c r="H39" s="30">
        <v>602</v>
      </c>
      <c r="I39" s="30">
        <v>625</v>
      </c>
      <c r="J39" s="30">
        <v>534</v>
      </c>
      <c r="K39" s="13">
        <v>2410</v>
      </c>
      <c r="L39" s="53">
        <v>1.6577815993121237E-2</v>
      </c>
      <c r="M39" s="49">
        <v>-1.2176560121765601E-2</v>
      </c>
      <c r="N39" s="44">
        <v>2.3809523809523808E-2</v>
      </c>
      <c r="O39" s="44">
        <v>-0.14383561643835616</v>
      </c>
      <c r="P39" s="44">
        <v>-0.14696485623003194</v>
      </c>
      <c r="Q39" s="51">
        <v>-7.3433294886582082E-2</v>
      </c>
      <c r="R39" s="10"/>
      <c r="S39" s="15"/>
    </row>
    <row r="40" spans="1:19" x14ac:dyDescent="0.25">
      <c r="A40" s="60" t="s">
        <v>35</v>
      </c>
      <c r="B40" s="7" t="s">
        <v>46</v>
      </c>
      <c r="C40" s="33">
        <v>3740</v>
      </c>
      <c r="D40" s="29">
        <v>3997</v>
      </c>
      <c r="E40" s="30">
        <v>4130</v>
      </c>
      <c r="F40" s="30">
        <v>3752</v>
      </c>
      <c r="G40" s="37">
        <v>3809</v>
      </c>
      <c r="H40" s="30">
        <v>4011</v>
      </c>
      <c r="I40" s="30">
        <v>3782</v>
      </c>
      <c r="J40" s="30">
        <v>3267</v>
      </c>
      <c r="K40" s="13">
        <v>14869</v>
      </c>
      <c r="L40" s="53">
        <v>0.10228030954428204</v>
      </c>
      <c r="M40" s="49">
        <v>1.8449197860962566E-2</v>
      </c>
      <c r="N40" s="44">
        <v>3.5026269702276708E-3</v>
      </c>
      <c r="O40" s="44">
        <v>-8.4261501210653747E-2</v>
      </c>
      <c r="P40" s="44">
        <v>-0.12926439232409381</v>
      </c>
      <c r="Q40" s="51">
        <v>-4.8018439080606955E-2</v>
      </c>
      <c r="R40" s="10"/>
      <c r="S40" s="15"/>
    </row>
    <row r="41" spans="1:19" x14ac:dyDescent="0.25">
      <c r="A41" s="60" t="s">
        <v>35</v>
      </c>
      <c r="B41" s="7" t="s">
        <v>47</v>
      </c>
      <c r="C41" s="33">
        <v>1416</v>
      </c>
      <c r="D41" s="29">
        <v>1414</v>
      </c>
      <c r="E41" s="30">
        <v>1576</v>
      </c>
      <c r="F41" s="30">
        <v>1374</v>
      </c>
      <c r="G41" s="37">
        <v>1398</v>
      </c>
      <c r="H41" s="30">
        <v>1419</v>
      </c>
      <c r="I41" s="30">
        <v>1321</v>
      </c>
      <c r="J41" s="30">
        <v>1205</v>
      </c>
      <c r="K41" s="13">
        <v>5343</v>
      </c>
      <c r="L41" s="53">
        <v>3.675322441960447E-2</v>
      </c>
      <c r="M41" s="49">
        <v>-1.2711864406779662E-2</v>
      </c>
      <c r="N41" s="44">
        <v>3.5360678925035359E-3</v>
      </c>
      <c r="O41" s="44">
        <v>-0.16180203045685279</v>
      </c>
      <c r="P41" s="44">
        <v>-0.12299854439592431</v>
      </c>
      <c r="Q41" s="51">
        <v>-7.5605536332179937E-2</v>
      </c>
      <c r="R41" s="10"/>
      <c r="S41" s="15"/>
    </row>
    <row r="42" spans="1:19" x14ac:dyDescent="0.25">
      <c r="A42" s="60" t="s">
        <v>35</v>
      </c>
      <c r="B42" s="7" t="s">
        <v>48</v>
      </c>
      <c r="C42" s="33">
        <v>227</v>
      </c>
      <c r="D42" s="29">
        <v>216</v>
      </c>
      <c r="E42" s="30">
        <v>277</v>
      </c>
      <c r="F42" s="30">
        <v>233</v>
      </c>
      <c r="G42" s="37">
        <v>285</v>
      </c>
      <c r="H42" s="30">
        <v>222</v>
      </c>
      <c r="I42" s="30">
        <v>250</v>
      </c>
      <c r="J42" s="30">
        <v>195</v>
      </c>
      <c r="K42" s="13">
        <v>952</v>
      </c>
      <c r="L42" s="53">
        <v>6.5485812553740331E-3</v>
      </c>
      <c r="M42" s="49">
        <v>0.25550660792951541</v>
      </c>
      <c r="N42" s="44">
        <v>2.7777777777777776E-2</v>
      </c>
      <c r="O42" s="44">
        <v>-9.7472924187725629E-2</v>
      </c>
      <c r="P42" s="44">
        <v>-0.1630901287553648</v>
      </c>
      <c r="Q42" s="51">
        <v>-1.0493179433368311E-3</v>
      </c>
      <c r="R42" s="10"/>
      <c r="S42" s="15"/>
    </row>
    <row r="43" spans="1:19" x14ac:dyDescent="0.25">
      <c r="A43" s="60" t="s">
        <v>35</v>
      </c>
      <c r="B43" s="7" t="s">
        <v>49</v>
      </c>
      <c r="C43" s="33">
        <v>401</v>
      </c>
      <c r="D43" s="29">
        <v>326</v>
      </c>
      <c r="E43" s="30">
        <v>348</v>
      </c>
      <c r="F43" s="30">
        <v>311</v>
      </c>
      <c r="G43" s="37">
        <v>339</v>
      </c>
      <c r="H43" s="30">
        <v>302</v>
      </c>
      <c r="I43" s="30">
        <v>331</v>
      </c>
      <c r="J43" s="30">
        <v>303</v>
      </c>
      <c r="K43" s="13">
        <v>1275</v>
      </c>
      <c r="L43" s="53">
        <v>8.7704213241616511E-3</v>
      </c>
      <c r="M43" s="49">
        <v>-0.15461346633416459</v>
      </c>
      <c r="N43" s="44">
        <v>-7.3619631901840496E-2</v>
      </c>
      <c r="O43" s="44">
        <v>-4.8850574712643681E-2</v>
      </c>
      <c r="P43" s="44">
        <v>-2.5723472668810289E-2</v>
      </c>
      <c r="Q43" s="51">
        <v>-8.0086580086580081E-2</v>
      </c>
      <c r="R43" s="10"/>
      <c r="S43" s="15"/>
    </row>
    <row r="44" spans="1:19" x14ac:dyDescent="0.25">
      <c r="A44" s="60" t="s">
        <v>35</v>
      </c>
      <c r="B44" s="7" t="s">
        <v>50</v>
      </c>
      <c r="C44" s="33">
        <v>1504</v>
      </c>
      <c r="D44" s="29">
        <v>1654</v>
      </c>
      <c r="E44" s="30">
        <v>1733</v>
      </c>
      <c r="F44" s="30">
        <v>2521</v>
      </c>
      <c r="G44" s="37">
        <v>1797</v>
      </c>
      <c r="H44" s="30">
        <v>1684</v>
      </c>
      <c r="I44" s="30">
        <v>2094</v>
      </c>
      <c r="J44" s="30">
        <v>1906</v>
      </c>
      <c r="K44" s="13">
        <v>7481</v>
      </c>
      <c r="L44" s="53">
        <v>5.1460017196904559E-2</v>
      </c>
      <c r="M44" s="49">
        <v>0.19481382978723405</v>
      </c>
      <c r="N44" s="44">
        <v>1.8137847642079808E-2</v>
      </c>
      <c r="O44" s="44">
        <v>0.20830929024812464</v>
      </c>
      <c r="P44" s="44">
        <v>-0.24395081316937722</v>
      </c>
      <c r="Q44" s="51">
        <v>9.3092282784673509E-3</v>
      </c>
      <c r="R44" s="10"/>
      <c r="S44" s="15"/>
    </row>
    <row r="45" spans="1:19" x14ac:dyDescent="0.25">
      <c r="A45" s="60" t="s">
        <v>35</v>
      </c>
      <c r="B45" s="7" t="s">
        <v>51</v>
      </c>
      <c r="C45" s="33">
        <v>807</v>
      </c>
      <c r="D45" s="29">
        <v>842</v>
      </c>
      <c r="E45" s="30">
        <v>850</v>
      </c>
      <c r="F45" s="30">
        <v>958</v>
      </c>
      <c r="G45" s="37">
        <v>990</v>
      </c>
      <c r="H45" s="30">
        <v>673</v>
      </c>
      <c r="I45" s="30">
        <v>726</v>
      </c>
      <c r="J45" s="30">
        <v>637</v>
      </c>
      <c r="K45" s="13">
        <v>3026</v>
      </c>
      <c r="L45" s="53">
        <v>2.0815133276010318E-2</v>
      </c>
      <c r="M45" s="49">
        <v>0.22676579925650558</v>
      </c>
      <c r="N45" s="44">
        <v>-0.20071258907363421</v>
      </c>
      <c r="O45" s="44">
        <v>-0.14588235294117646</v>
      </c>
      <c r="P45" s="44">
        <v>-0.33507306889352817</v>
      </c>
      <c r="Q45" s="51">
        <v>-0.12467457332947643</v>
      </c>
      <c r="R45" s="10"/>
      <c r="S45" s="15"/>
    </row>
    <row r="46" spans="1:19" x14ac:dyDescent="0.25">
      <c r="A46" s="60" t="s">
        <v>35</v>
      </c>
      <c r="B46" s="7" t="s">
        <v>52</v>
      </c>
      <c r="C46" s="33">
        <v>505</v>
      </c>
      <c r="D46" s="29">
        <v>398</v>
      </c>
      <c r="E46" s="30">
        <v>528</v>
      </c>
      <c r="F46" s="30">
        <v>690</v>
      </c>
      <c r="G46" s="37">
        <v>615</v>
      </c>
      <c r="H46" s="30">
        <v>250</v>
      </c>
      <c r="I46" s="30">
        <v>206</v>
      </c>
      <c r="J46" s="30">
        <v>158</v>
      </c>
      <c r="K46" s="13">
        <v>1229</v>
      </c>
      <c r="L46" s="53">
        <v>8.4539982803095437E-3</v>
      </c>
      <c r="M46" s="49">
        <v>0.21782178217821782</v>
      </c>
      <c r="N46" s="44">
        <v>-0.37185929648241206</v>
      </c>
      <c r="O46" s="44">
        <v>-0.60984848484848486</v>
      </c>
      <c r="P46" s="44">
        <v>-0.77101449275362322</v>
      </c>
      <c r="Q46" s="51">
        <v>-0.42055634134842057</v>
      </c>
      <c r="R46" s="10"/>
      <c r="S46" s="15"/>
    </row>
    <row r="47" spans="1:19" x14ac:dyDescent="0.25">
      <c r="A47" s="60" t="s">
        <v>35</v>
      </c>
      <c r="B47" s="7" t="s">
        <v>250</v>
      </c>
      <c r="C47" s="33">
        <v>0</v>
      </c>
      <c r="D47" s="29">
        <v>0</v>
      </c>
      <c r="E47" s="30">
        <v>0</v>
      </c>
      <c r="F47" s="30">
        <v>0</v>
      </c>
      <c r="G47" s="37">
        <v>1</v>
      </c>
      <c r="H47" s="30">
        <v>256</v>
      </c>
      <c r="I47" s="30">
        <v>259</v>
      </c>
      <c r="J47" s="30">
        <v>202</v>
      </c>
      <c r="K47" s="13">
        <v>718</v>
      </c>
      <c r="L47" s="53"/>
      <c r="M47" s="49" t="s">
        <v>11</v>
      </c>
      <c r="N47" s="44" t="s">
        <v>11</v>
      </c>
      <c r="O47" s="44" t="s">
        <v>11</v>
      </c>
      <c r="P47" s="44" t="s">
        <v>11</v>
      </c>
      <c r="Q47" s="51" t="s">
        <v>11</v>
      </c>
      <c r="R47" s="10"/>
      <c r="S47" s="15"/>
    </row>
    <row r="48" spans="1:19" x14ac:dyDescent="0.25">
      <c r="A48" s="60" t="s">
        <v>35</v>
      </c>
      <c r="B48" s="7" t="s">
        <v>53</v>
      </c>
      <c r="C48" s="33">
        <v>13471</v>
      </c>
      <c r="D48" s="29">
        <v>10159</v>
      </c>
      <c r="E48" s="30">
        <v>11690</v>
      </c>
      <c r="F48" s="30">
        <v>10466</v>
      </c>
      <c r="G48" s="37">
        <v>10499</v>
      </c>
      <c r="H48" s="30">
        <v>9458</v>
      </c>
      <c r="I48" s="30">
        <v>9866</v>
      </c>
      <c r="J48" s="30">
        <v>9001</v>
      </c>
      <c r="K48" s="13">
        <v>38824</v>
      </c>
      <c r="L48" s="53">
        <v>0.267061049011178</v>
      </c>
      <c r="M48" s="49">
        <v>-0.2206220770544132</v>
      </c>
      <c r="N48" s="44">
        <v>-6.900285461167438E-2</v>
      </c>
      <c r="O48" s="44">
        <v>-0.15603079555175364</v>
      </c>
      <c r="P48" s="44">
        <v>-0.13997706860309575</v>
      </c>
      <c r="Q48" s="51">
        <v>-0.15205521338400385</v>
      </c>
      <c r="R48" s="10"/>
      <c r="S48" s="15"/>
    </row>
    <row r="49" spans="1:19" ht="16.5" thickBot="1" x14ac:dyDescent="0.3">
      <c r="A49" s="60" t="s">
        <v>35</v>
      </c>
      <c r="B49" s="7" t="s">
        <v>33</v>
      </c>
      <c r="C49" s="33" t="s">
        <v>11</v>
      </c>
      <c r="D49" s="29">
        <v>3051</v>
      </c>
      <c r="E49" s="30">
        <v>3647</v>
      </c>
      <c r="F49" s="30">
        <v>4716</v>
      </c>
      <c r="G49" s="37">
        <v>4647</v>
      </c>
      <c r="H49" s="30">
        <v>5932</v>
      </c>
      <c r="I49" s="30">
        <v>7457</v>
      </c>
      <c r="J49" s="30">
        <v>6960</v>
      </c>
      <c r="K49" s="13">
        <v>24996</v>
      </c>
      <c r="L49" s="53">
        <v>0.17194153052450559</v>
      </c>
      <c r="M49" s="49" t="s">
        <v>11</v>
      </c>
      <c r="N49" s="44">
        <v>0.94428056374959035</v>
      </c>
      <c r="O49" s="44">
        <v>1.0446942692624075</v>
      </c>
      <c r="P49" s="44">
        <v>0.4758269720101781</v>
      </c>
      <c r="Q49" s="51">
        <v>1.1899421762747504</v>
      </c>
      <c r="R49" s="10"/>
      <c r="S49" s="15"/>
    </row>
    <row r="50" spans="1:19" ht="16.5" thickBot="1" x14ac:dyDescent="0.3">
      <c r="A50" s="61" t="s">
        <v>35</v>
      </c>
      <c r="B50" s="119" t="s">
        <v>34</v>
      </c>
      <c r="C50" s="120">
        <v>34577</v>
      </c>
      <c r="D50" s="121">
        <v>33654</v>
      </c>
      <c r="E50" s="122">
        <v>38303</v>
      </c>
      <c r="F50" s="123">
        <v>37644</v>
      </c>
      <c r="G50" s="124">
        <v>37131</v>
      </c>
      <c r="H50" s="125">
        <v>35509</v>
      </c>
      <c r="I50" s="125">
        <v>37833</v>
      </c>
      <c r="J50" s="125">
        <v>34902</v>
      </c>
      <c r="K50" s="126">
        <v>145375</v>
      </c>
      <c r="L50" s="93">
        <v>2.5940768860299571E-2</v>
      </c>
      <c r="M50" s="127">
        <v>7.3864129334528739E-2</v>
      </c>
      <c r="N50" s="92">
        <v>5.5119748024009034E-2</v>
      </c>
      <c r="O50" s="92">
        <v>-1.2270579327989974E-2</v>
      </c>
      <c r="P50" s="92">
        <v>-7.2840293273828502E-2</v>
      </c>
      <c r="Q50" s="127">
        <v>8.3022375119643776E-3</v>
      </c>
      <c r="R50" s="10"/>
      <c r="S50" s="15"/>
    </row>
    <row r="51" spans="1:19" x14ac:dyDescent="0.25">
      <c r="A51" s="59" t="s">
        <v>54</v>
      </c>
      <c r="B51" s="14" t="s">
        <v>55</v>
      </c>
      <c r="C51" s="32">
        <v>14743</v>
      </c>
      <c r="D51" s="28">
        <v>11107</v>
      </c>
      <c r="E51" s="31">
        <v>11355</v>
      </c>
      <c r="F51" s="31">
        <v>9774</v>
      </c>
      <c r="G51" s="36">
        <v>10103</v>
      </c>
      <c r="H51" s="31">
        <v>7944</v>
      </c>
      <c r="I51" s="31">
        <v>8211</v>
      </c>
      <c r="J51" s="31">
        <v>7379</v>
      </c>
      <c r="K51" s="12">
        <v>33637</v>
      </c>
      <c r="L51" s="52">
        <v>2.1941027902292402E-2</v>
      </c>
      <c r="M51" s="48">
        <v>-0.314725632503561</v>
      </c>
      <c r="N51" s="42">
        <v>-0.28477536688574773</v>
      </c>
      <c r="O51" s="42">
        <v>-0.27688243064729195</v>
      </c>
      <c r="P51" s="42">
        <v>-0.24503785553509311</v>
      </c>
      <c r="Q51" s="50">
        <v>-0.28399923370016389</v>
      </c>
      <c r="R51" s="10"/>
      <c r="S51" s="15"/>
    </row>
    <row r="52" spans="1:19" x14ac:dyDescent="0.25">
      <c r="A52" s="60" t="s">
        <v>54</v>
      </c>
      <c r="B52" s="7" t="s">
        <v>56</v>
      </c>
      <c r="C52" s="33">
        <v>3074</v>
      </c>
      <c r="D52" s="29">
        <v>2526</v>
      </c>
      <c r="E52" s="30">
        <v>2639</v>
      </c>
      <c r="F52" s="30">
        <v>2482</v>
      </c>
      <c r="G52" s="37">
        <v>3019</v>
      </c>
      <c r="H52" s="30">
        <v>2397</v>
      </c>
      <c r="I52" s="30">
        <v>2593</v>
      </c>
      <c r="J52" s="30">
        <v>2573</v>
      </c>
      <c r="K52" s="13">
        <v>10582</v>
      </c>
      <c r="L52" s="53">
        <v>6.9025167899057051E-3</v>
      </c>
      <c r="M52" s="49">
        <v>-1.7891997397527653E-2</v>
      </c>
      <c r="N52" s="44">
        <v>-5.1068883610451303E-2</v>
      </c>
      <c r="O52" s="44">
        <v>-1.7430845017051912E-2</v>
      </c>
      <c r="P52" s="44">
        <v>3.6663980660757454E-2</v>
      </c>
      <c r="Q52" s="51">
        <v>-1.2965208469359201E-2</v>
      </c>
      <c r="R52" s="10"/>
      <c r="S52" s="15"/>
    </row>
    <row r="53" spans="1:19" x14ac:dyDescent="0.25">
      <c r="A53" s="60" t="s">
        <v>54</v>
      </c>
      <c r="B53" s="7" t="s">
        <v>57</v>
      </c>
      <c r="C53" s="33">
        <v>22531</v>
      </c>
      <c r="D53" s="29">
        <v>19726</v>
      </c>
      <c r="E53" s="30">
        <v>19287</v>
      </c>
      <c r="F53" s="30">
        <v>17801</v>
      </c>
      <c r="G53" s="37">
        <v>19701</v>
      </c>
      <c r="H53" s="30">
        <v>18120</v>
      </c>
      <c r="I53" s="30">
        <v>17827</v>
      </c>
      <c r="J53" s="30">
        <v>16589</v>
      </c>
      <c r="K53" s="13">
        <v>72237</v>
      </c>
      <c r="L53" s="53">
        <v>4.711936357516712E-2</v>
      </c>
      <c r="M53" s="49">
        <v>-0.12560472238249523</v>
      </c>
      <c r="N53" s="44">
        <v>-8.1415390854709516E-2</v>
      </c>
      <c r="O53" s="44">
        <v>-7.569865712656193E-2</v>
      </c>
      <c r="P53" s="44">
        <v>-6.8086062580753892E-2</v>
      </c>
      <c r="Q53" s="51">
        <v>-8.9583464616547981E-2</v>
      </c>
      <c r="R53" s="10"/>
      <c r="S53" s="15"/>
    </row>
    <row r="54" spans="1:19" x14ac:dyDescent="0.25">
      <c r="A54" s="60" t="s">
        <v>54</v>
      </c>
      <c r="B54" s="7" t="s">
        <v>58</v>
      </c>
      <c r="C54" s="33">
        <v>17515</v>
      </c>
      <c r="D54" s="29">
        <v>15505</v>
      </c>
      <c r="E54" s="30">
        <v>14798</v>
      </c>
      <c r="F54" s="30">
        <v>14562</v>
      </c>
      <c r="G54" s="37">
        <v>15028</v>
      </c>
      <c r="H54" s="30">
        <v>13626</v>
      </c>
      <c r="I54" s="30">
        <v>13327</v>
      </c>
      <c r="J54" s="30">
        <v>12053</v>
      </c>
      <c r="K54" s="13">
        <v>54034</v>
      </c>
      <c r="L54" s="53">
        <v>3.5245756211090995E-2</v>
      </c>
      <c r="M54" s="49">
        <v>-0.14199257779046531</v>
      </c>
      <c r="N54" s="44">
        <v>-0.12118671396323767</v>
      </c>
      <c r="O54" s="44">
        <v>-9.9405325043924853E-2</v>
      </c>
      <c r="P54" s="44">
        <v>-0.17229776129652521</v>
      </c>
      <c r="Q54" s="51">
        <v>-0.13379288233408143</v>
      </c>
      <c r="R54" s="10"/>
      <c r="S54" s="15"/>
    </row>
    <row r="55" spans="1:19" x14ac:dyDescent="0.25">
      <c r="A55" s="60" t="s">
        <v>54</v>
      </c>
      <c r="B55" s="7" t="s">
        <v>59</v>
      </c>
      <c r="C55" s="33">
        <v>12535</v>
      </c>
      <c r="D55" s="29">
        <v>10212</v>
      </c>
      <c r="E55" s="30">
        <v>11262</v>
      </c>
      <c r="F55" s="30">
        <v>11255</v>
      </c>
      <c r="G55" s="37">
        <v>12888</v>
      </c>
      <c r="H55" s="30">
        <v>10410</v>
      </c>
      <c r="I55" s="30">
        <v>11072</v>
      </c>
      <c r="J55" s="30">
        <v>11162</v>
      </c>
      <c r="K55" s="13">
        <v>45532</v>
      </c>
      <c r="L55" s="53">
        <v>2.969999947816921E-2</v>
      </c>
      <c r="M55" s="49">
        <v>2.8161148783406462E-2</v>
      </c>
      <c r="N55" s="44">
        <v>1.9388954171562868E-2</v>
      </c>
      <c r="O55" s="44">
        <v>-1.6870893269401527E-2</v>
      </c>
      <c r="P55" s="44">
        <v>-8.2629942247889835E-3</v>
      </c>
      <c r="Q55" s="51">
        <v>5.9208200777659953E-3</v>
      </c>
      <c r="R55" s="10"/>
      <c r="S55" s="15"/>
    </row>
    <row r="56" spans="1:19" x14ac:dyDescent="0.25">
      <c r="A56" s="60" t="s">
        <v>54</v>
      </c>
      <c r="B56" s="7" t="s">
        <v>60</v>
      </c>
      <c r="C56" s="33">
        <v>14081</v>
      </c>
      <c r="D56" s="29">
        <v>11636</v>
      </c>
      <c r="E56" s="30">
        <v>12204</v>
      </c>
      <c r="F56" s="30">
        <v>12363</v>
      </c>
      <c r="G56" s="37">
        <v>14208</v>
      </c>
      <c r="H56" s="30">
        <v>12183</v>
      </c>
      <c r="I56" s="30">
        <v>12785</v>
      </c>
      <c r="J56" s="30">
        <v>12889</v>
      </c>
      <c r="K56" s="13">
        <v>52065</v>
      </c>
      <c r="L56" s="53">
        <v>3.396140017637881E-2</v>
      </c>
      <c r="M56" s="49">
        <v>9.019245792202259E-3</v>
      </c>
      <c r="N56" s="44">
        <v>4.7009281540048124E-2</v>
      </c>
      <c r="O56" s="44">
        <v>4.7607341855129465E-2</v>
      </c>
      <c r="P56" s="44">
        <v>4.2546307530534663E-2</v>
      </c>
      <c r="Q56" s="51">
        <v>3.5418821096173732E-2</v>
      </c>
      <c r="R56" s="10"/>
      <c r="S56" s="15"/>
    </row>
    <row r="57" spans="1:19" x14ac:dyDescent="0.25">
      <c r="A57" s="60" t="s">
        <v>54</v>
      </c>
      <c r="B57" s="7" t="s">
        <v>61</v>
      </c>
      <c r="C57" s="33">
        <v>7414</v>
      </c>
      <c r="D57" s="29">
        <v>6328</v>
      </c>
      <c r="E57" s="30">
        <v>6636</v>
      </c>
      <c r="F57" s="30">
        <v>6537</v>
      </c>
      <c r="G57" s="37">
        <v>7870</v>
      </c>
      <c r="H57" s="30">
        <v>6713</v>
      </c>
      <c r="I57" s="30">
        <v>6998</v>
      </c>
      <c r="J57" s="30">
        <v>6475</v>
      </c>
      <c r="K57" s="13">
        <v>28056</v>
      </c>
      <c r="L57" s="53">
        <v>1.8300605845548521E-2</v>
      </c>
      <c r="M57" s="49">
        <v>6.1505260318316698E-2</v>
      </c>
      <c r="N57" s="44">
        <v>6.0840707964601767E-2</v>
      </c>
      <c r="O57" s="44">
        <v>5.4550934297769742E-2</v>
      </c>
      <c r="P57" s="44">
        <v>-9.4844729998470254E-3</v>
      </c>
      <c r="Q57" s="51">
        <v>4.2392717815344601E-2</v>
      </c>
      <c r="R57" s="10"/>
      <c r="S57" s="15"/>
    </row>
    <row r="58" spans="1:19" x14ac:dyDescent="0.25">
      <c r="A58" s="60" t="s">
        <v>54</v>
      </c>
      <c r="B58" s="7" t="s">
        <v>62</v>
      </c>
      <c r="C58" s="33">
        <v>46279</v>
      </c>
      <c r="D58" s="29">
        <v>44282</v>
      </c>
      <c r="E58" s="30">
        <v>46332</v>
      </c>
      <c r="F58" s="30">
        <v>48183</v>
      </c>
      <c r="G58" s="37">
        <v>54494</v>
      </c>
      <c r="H58" s="30">
        <v>47972</v>
      </c>
      <c r="I58" s="30">
        <v>53048</v>
      </c>
      <c r="J58" s="30">
        <v>52663</v>
      </c>
      <c r="K58" s="13">
        <v>208177</v>
      </c>
      <c r="L58" s="53">
        <v>0.13579146076093365</v>
      </c>
      <c r="M58" s="49">
        <v>0.17751031785475052</v>
      </c>
      <c r="N58" s="44">
        <v>8.3329569576803222E-2</v>
      </c>
      <c r="O58" s="44">
        <v>0.1449538116204783</v>
      </c>
      <c r="P58" s="44">
        <v>9.2978851462133943E-2</v>
      </c>
      <c r="Q58" s="51">
        <v>0.12481899327843697</v>
      </c>
      <c r="R58" s="10"/>
      <c r="S58" s="15"/>
    </row>
    <row r="59" spans="1:19" x14ac:dyDescent="0.25">
      <c r="A59" s="60" t="s">
        <v>54</v>
      </c>
      <c r="B59" s="7" t="s">
        <v>63</v>
      </c>
      <c r="C59" s="33">
        <v>9659</v>
      </c>
      <c r="D59" s="29">
        <v>10247</v>
      </c>
      <c r="E59" s="30">
        <v>11128</v>
      </c>
      <c r="F59" s="30">
        <v>11769</v>
      </c>
      <c r="G59" s="37">
        <v>13400</v>
      </c>
      <c r="H59" s="30">
        <v>11908</v>
      </c>
      <c r="I59" s="30">
        <v>10534</v>
      </c>
      <c r="J59" s="30">
        <v>10314</v>
      </c>
      <c r="K59" s="13">
        <v>46156</v>
      </c>
      <c r="L59" s="53">
        <v>3.0107027495264387E-2</v>
      </c>
      <c r="M59" s="49">
        <v>0.38730717465576148</v>
      </c>
      <c r="N59" s="44">
        <v>0.16209622328486387</v>
      </c>
      <c r="O59" s="44">
        <v>-5.3378864126527675E-2</v>
      </c>
      <c r="P59" s="44">
        <v>-0.12362987509559011</v>
      </c>
      <c r="Q59" s="51">
        <v>7.8335630680092513E-2</v>
      </c>
      <c r="R59" s="10"/>
      <c r="S59" s="15"/>
    </row>
    <row r="60" spans="1:19" x14ac:dyDescent="0.25">
      <c r="A60" s="60" t="s">
        <v>54</v>
      </c>
      <c r="B60" s="7" t="s">
        <v>64</v>
      </c>
      <c r="C60" s="33">
        <v>1274</v>
      </c>
      <c r="D60" s="29">
        <v>1099</v>
      </c>
      <c r="E60" s="30">
        <v>1037</v>
      </c>
      <c r="F60" s="30">
        <v>1146</v>
      </c>
      <c r="G60" s="37">
        <v>1327</v>
      </c>
      <c r="H60" s="30">
        <v>1166</v>
      </c>
      <c r="I60" s="30">
        <v>944</v>
      </c>
      <c r="J60" s="30">
        <v>930</v>
      </c>
      <c r="K60" s="13">
        <v>4367</v>
      </c>
      <c r="L60" s="53">
        <v>2.8485438311773026E-3</v>
      </c>
      <c r="M60" s="49">
        <v>4.1601255886970175E-2</v>
      </c>
      <c r="N60" s="44">
        <v>6.0964513193812554E-2</v>
      </c>
      <c r="O60" s="44">
        <v>-8.9681774349083893E-2</v>
      </c>
      <c r="P60" s="44">
        <v>-0.18848167539267016</v>
      </c>
      <c r="Q60" s="51">
        <v>-4.1483757682177345E-2</v>
      </c>
      <c r="R60" s="10"/>
      <c r="S60" s="15"/>
    </row>
    <row r="61" spans="1:19" x14ac:dyDescent="0.25">
      <c r="A61" s="60" t="s">
        <v>54</v>
      </c>
      <c r="B61" s="7" t="s">
        <v>65</v>
      </c>
      <c r="C61" s="33">
        <v>20192</v>
      </c>
      <c r="D61" s="29">
        <v>16624</v>
      </c>
      <c r="E61" s="30">
        <v>16340</v>
      </c>
      <c r="F61" s="30">
        <v>15550</v>
      </c>
      <c r="G61" s="37">
        <v>16608</v>
      </c>
      <c r="H61" s="30">
        <v>14219</v>
      </c>
      <c r="I61" s="30">
        <v>13944</v>
      </c>
      <c r="J61" s="30">
        <v>12704</v>
      </c>
      <c r="K61" s="13">
        <v>57475</v>
      </c>
      <c r="L61" s="53">
        <v>3.7490280901514877E-2</v>
      </c>
      <c r="M61" s="49">
        <v>-0.1774960380348653</v>
      </c>
      <c r="N61" s="44">
        <v>-0.1446703561116458</v>
      </c>
      <c r="O61" s="44">
        <v>-0.14663402692778457</v>
      </c>
      <c r="P61" s="44">
        <v>-0.18302250803858522</v>
      </c>
      <c r="Q61" s="51">
        <v>-0.16346461735510726</v>
      </c>
      <c r="R61" s="10"/>
      <c r="S61" s="15"/>
    </row>
    <row r="62" spans="1:19" x14ac:dyDescent="0.25">
      <c r="A62" s="60" t="s">
        <v>54</v>
      </c>
      <c r="B62" s="7" t="s">
        <v>66</v>
      </c>
      <c r="C62" s="33">
        <v>47467</v>
      </c>
      <c r="D62" s="29">
        <v>39355</v>
      </c>
      <c r="E62" s="30">
        <v>39404</v>
      </c>
      <c r="F62" s="30">
        <v>37239</v>
      </c>
      <c r="G62" s="37">
        <v>41196</v>
      </c>
      <c r="H62" s="30">
        <v>35095</v>
      </c>
      <c r="I62" s="30">
        <v>35260</v>
      </c>
      <c r="J62" s="30">
        <v>33246</v>
      </c>
      <c r="K62" s="13">
        <v>144797</v>
      </c>
      <c r="L62" s="53">
        <v>9.4449416332260103E-2</v>
      </c>
      <c r="M62" s="49">
        <v>-0.13211283628626203</v>
      </c>
      <c r="N62" s="44">
        <v>-0.10824545801041799</v>
      </c>
      <c r="O62" s="44">
        <v>-0.1051669881230332</v>
      </c>
      <c r="P62" s="44">
        <v>-0.10722629501329252</v>
      </c>
      <c r="Q62" s="51">
        <v>-0.11420181690270088</v>
      </c>
      <c r="R62" s="10"/>
      <c r="S62" s="15"/>
    </row>
    <row r="63" spans="1:19" x14ac:dyDescent="0.25">
      <c r="A63" s="60" t="s">
        <v>54</v>
      </c>
      <c r="B63" s="7" t="s">
        <v>67</v>
      </c>
      <c r="C63" s="33">
        <v>47339</v>
      </c>
      <c r="D63" s="29">
        <v>38430</v>
      </c>
      <c r="E63" s="30">
        <v>36318</v>
      </c>
      <c r="F63" s="30">
        <v>35222</v>
      </c>
      <c r="G63" s="37">
        <v>36910</v>
      </c>
      <c r="H63" s="30">
        <v>31198</v>
      </c>
      <c r="I63" s="30">
        <v>29820</v>
      </c>
      <c r="J63" s="30">
        <v>28735</v>
      </c>
      <c r="K63" s="13">
        <v>126663</v>
      </c>
      <c r="L63" s="53">
        <v>8.2620816873920463E-2</v>
      </c>
      <c r="M63" s="49">
        <v>-0.2203046114197596</v>
      </c>
      <c r="N63" s="44">
        <v>-0.18818631277647671</v>
      </c>
      <c r="O63" s="44">
        <v>-0.17891954402775484</v>
      </c>
      <c r="P63" s="44">
        <v>-0.18417466356254614</v>
      </c>
      <c r="Q63" s="51">
        <v>-0.19481402844083937</v>
      </c>
      <c r="R63" s="10"/>
      <c r="S63" s="15"/>
    </row>
    <row r="64" spans="1:19" x14ac:dyDescent="0.25">
      <c r="A64" s="60" t="s">
        <v>54</v>
      </c>
      <c r="B64" s="7" t="s">
        <v>68</v>
      </c>
      <c r="C64" s="33">
        <v>15952</v>
      </c>
      <c r="D64" s="29">
        <v>14034</v>
      </c>
      <c r="E64" s="30">
        <v>13932</v>
      </c>
      <c r="F64" s="30">
        <v>12465</v>
      </c>
      <c r="G64" s="37">
        <v>13802</v>
      </c>
      <c r="H64" s="30">
        <v>12244</v>
      </c>
      <c r="I64" s="30">
        <v>11729</v>
      </c>
      <c r="J64" s="30">
        <v>11196</v>
      </c>
      <c r="K64" s="13">
        <v>48971</v>
      </c>
      <c r="L64" s="53">
        <v>3.1943219591615224E-2</v>
      </c>
      <c r="M64" s="49">
        <v>-0.13477933801404213</v>
      </c>
      <c r="N64" s="44">
        <v>-0.12754738492233147</v>
      </c>
      <c r="O64" s="44">
        <v>-0.15812517944300891</v>
      </c>
      <c r="P64" s="44">
        <v>-0.10180505415162455</v>
      </c>
      <c r="Q64" s="51">
        <v>-0.13145806360073073</v>
      </c>
      <c r="R64" s="10"/>
      <c r="S64" s="15"/>
    </row>
    <row r="65" spans="1:19" x14ac:dyDescent="0.25">
      <c r="A65" s="60" t="s">
        <v>54</v>
      </c>
      <c r="B65" s="7" t="s">
        <v>69</v>
      </c>
      <c r="C65" s="33">
        <v>21887</v>
      </c>
      <c r="D65" s="29">
        <v>18248</v>
      </c>
      <c r="E65" s="30">
        <v>17920</v>
      </c>
      <c r="F65" s="30">
        <v>17576</v>
      </c>
      <c r="G65" s="37">
        <v>19815</v>
      </c>
      <c r="H65" s="30">
        <v>17916</v>
      </c>
      <c r="I65" s="30">
        <v>18451</v>
      </c>
      <c r="J65" s="30">
        <v>17393</v>
      </c>
      <c r="K65" s="13">
        <v>73575</v>
      </c>
      <c r="L65" s="53">
        <v>4.7992125573361584E-2</v>
      </c>
      <c r="M65" s="49">
        <v>-9.4668067802805317E-2</v>
      </c>
      <c r="N65" s="44">
        <v>-1.819377466023674E-2</v>
      </c>
      <c r="O65" s="44">
        <v>2.9631696428571427E-2</v>
      </c>
      <c r="P65" s="44">
        <v>-1.0411925352753756E-2</v>
      </c>
      <c r="Q65" s="51">
        <v>-2.7184620063201596E-2</v>
      </c>
      <c r="R65" s="10"/>
      <c r="S65" s="15"/>
    </row>
    <row r="66" spans="1:19" x14ac:dyDescent="0.25">
      <c r="A66" s="60" t="s">
        <v>54</v>
      </c>
      <c r="B66" s="7" t="s">
        <v>70</v>
      </c>
      <c r="C66" s="33">
        <v>3256</v>
      </c>
      <c r="D66" s="29">
        <v>3642</v>
      </c>
      <c r="E66" s="30">
        <v>4354</v>
      </c>
      <c r="F66" s="30">
        <v>4017</v>
      </c>
      <c r="G66" s="37">
        <v>5003</v>
      </c>
      <c r="H66" s="30">
        <v>4423</v>
      </c>
      <c r="I66" s="30">
        <v>4739</v>
      </c>
      <c r="J66" s="30">
        <v>4648</v>
      </c>
      <c r="K66" s="13">
        <v>18813</v>
      </c>
      <c r="L66" s="53">
        <v>1.2271503342326217E-2</v>
      </c>
      <c r="M66" s="49">
        <v>0.53654791154791159</v>
      </c>
      <c r="N66" s="44">
        <v>0.21444261394838002</v>
      </c>
      <c r="O66" s="44">
        <v>8.8424437299035374E-2</v>
      </c>
      <c r="P66" s="44">
        <v>0.1570823998008464</v>
      </c>
      <c r="Q66" s="51">
        <v>0.23210426354050692</v>
      </c>
      <c r="R66" s="10"/>
      <c r="S66" s="15"/>
    </row>
    <row r="67" spans="1:19" x14ac:dyDescent="0.25">
      <c r="A67" s="60" t="s">
        <v>54</v>
      </c>
      <c r="B67" s="7" t="s">
        <v>71</v>
      </c>
      <c r="C67" s="33">
        <v>7384</v>
      </c>
      <c r="D67" s="29">
        <v>6397</v>
      </c>
      <c r="E67" s="30">
        <v>10003</v>
      </c>
      <c r="F67" s="30">
        <v>10950</v>
      </c>
      <c r="G67" s="37">
        <v>9261</v>
      </c>
      <c r="H67" s="30">
        <v>7394</v>
      </c>
      <c r="I67" s="30">
        <v>9644</v>
      </c>
      <c r="J67" s="30">
        <v>11247</v>
      </c>
      <c r="K67" s="13">
        <v>37546</v>
      </c>
      <c r="L67" s="53">
        <v>2.4490823605537667E-2</v>
      </c>
      <c r="M67" s="49">
        <v>0.25419826652221017</v>
      </c>
      <c r="N67" s="44">
        <v>0.15585430670626857</v>
      </c>
      <c r="O67" s="44">
        <v>-3.5889233230030994E-2</v>
      </c>
      <c r="P67" s="44">
        <v>2.7123287671232878E-2</v>
      </c>
      <c r="Q67" s="51">
        <v>8.0958138999251458E-2</v>
      </c>
      <c r="R67" s="10"/>
      <c r="S67" s="15"/>
    </row>
    <row r="68" spans="1:19" x14ac:dyDescent="0.25">
      <c r="A68" s="60" t="s">
        <v>54</v>
      </c>
      <c r="B68" s="7" t="s">
        <v>72</v>
      </c>
      <c r="C68" s="33">
        <v>2927</v>
      </c>
      <c r="D68" s="29">
        <v>2808</v>
      </c>
      <c r="E68" s="30">
        <v>2803</v>
      </c>
      <c r="F68" s="30">
        <v>2692</v>
      </c>
      <c r="G68" s="37">
        <v>3256</v>
      </c>
      <c r="H68" s="30">
        <v>3123</v>
      </c>
      <c r="I68" s="30">
        <v>2745</v>
      </c>
      <c r="J68" s="30">
        <v>2630</v>
      </c>
      <c r="K68" s="13">
        <v>11754</v>
      </c>
      <c r="L68" s="53">
        <v>7.6669988989370311E-3</v>
      </c>
      <c r="M68" s="49">
        <v>0.11240177656303382</v>
      </c>
      <c r="N68" s="44">
        <v>0.11217948717948718</v>
      </c>
      <c r="O68" s="44">
        <v>-2.0692115590438816E-2</v>
      </c>
      <c r="P68" s="44">
        <v>-2.3031203566121844E-2</v>
      </c>
      <c r="Q68" s="51">
        <v>4.6660730186999108E-2</v>
      </c>
      <c r="R68" s="10"/>
      <c r="S68" s="15"/>
    </row>
    <row r="69" spans="1:19" x14ac:dyDescent="0.25">
      <c r="A69" s="60" t="s">
        <v>54</v>
      </c>
      <c r="B69" s="7" t="s">
        <v>73</v>
      </c>
      <c r="C69" s="33">
        <v>7454</v>
      </c>
      <c r="D69" s="29">
        <v>6043</v>
      </c>
      <c r="E69" s="30">
        <v>6379</v>
      </c>
      <c r="F69" s="30">
        <v>7232</v>
      </c>
      <c r="G69" s="37">
        <v>9024</v>
      </c>
      <c r="H69" s="30">
        <v>7770</v>
      </c>
      <c r="I69" s="30">
        <v>8572</v>
      </c>
      <c r="J69" s="30">
        <v>8735</v>
      </c>
      <c r="K69" s="13">
        <v>34101</v>
      </c>
      <c r="L69" s="53">
        <v>2.2243689761158047E-2</v>
      </c>
      <c r="M69" s="49">
        <v>0.21062516769519721</v>
      </c>
      <c r="N69" s="44">
        <v>0.28578520602349827</v>
      </c>
      <c r="O69" s="44">
        <v>0.34378429220881018</v>
      </c>
      <c r="P69" s="44">
        <v>0.20782632743362831</v>
      </c>
      <c r="Q69" s="51">
        <v>0.25796812749003983</v>
      </c>
      <c r="R69" s="10"/>
      <c r="S69" s="15"/>
    </row>
    <row r="70" spans="1:19" x14ac:dyDescent="0.25">
      <c r="A70" s="60" t="s">
        <v>54</v>
      </c>
      <c r="B70" s="7" t="s">
        <v>74</v>
      </c>
      <c r="C70" s="33">
        <v>3796</v>
      </c>
      <c r="D70" s="29">
        <v>3102</v>
      </c>
      <c r="E70" s="30">
        <v>2898</v>
      </c>
      <c r="F70" s="30">
        <v>3225</v>
      </c>
      <c r="G70" s="37">
        <v>3694</v>
      </c>
      <c r="H70" s="30">
        <v>3441</v>
      </c>
      <c r="I70" s="30">
        <v>3096</v>
      </c>
      <c r="J70" s="30">
        <v>2896</v>
      </c>
      <c r="K70" s="13">
        <v>13127</v>
      </c>
      <c r="L70" s="53">
        <v>8.5625909942442062E-3</v>
      </c>
      <c r="M70" s="49">
        <v>-2.6870389884088516E-2</v>
      </c>
      <c r="N70" s="44">
        <v>0.109284332688588</v>
      </c>
      <c r="O70" s="44">
        <v>6.8322981366459631E-2</v>
      </c>
      <c r="P70" s="44">
        <v>-0.102015503875969</v>
      </c>
      <c r="Q70" s="51">
        <v>8.1406957990937719E-3</v>
      </c>
      <c r="R70" s="10"/>
      <c r="S70" s="15"/>
    </row>
    <row r="71" spans="1:19" x14ac:dyDescent="0.25">
      <c r="A71" s="60" t="s">
        <v>54</v>
      </c>
      <c r="B71" s="7" t="s">
        <v>75</v>
      </c>
      <c r="C71" s="33">
        <v>10155</v>
      </c>
      <c r="D71" s="29">
        <v>9243</v>
      </c>
      <c r="E71" s="30">
        <v>7643</v>
      </c>
      <c r="F71" s="30">
        <v>6530</v>
      </c>
      <c r="G71" s="37">
        <v>5554</v>
      </c>
      <c r="H71" s="30">
        <v>4315</v>
      </c>
      <c r="I71" s="30">
        <v>4439</v>
      </c>
      <c r="J71" s="30">
        <v>3976</v>
      </c>
      <c r="K71" s="13">
        <v>18284</v>
      </c>
      <c r="L71" s="53">
        <v>1.1926442731679825E-2</v>
      </c>
      <c r="M71" s="49">
        <v>-0.4530773018217627</v>
      </c>
      <c r="N71" s="44">
        <v>-0.53316022936276097</v>
      </c>
      <c r="O71" s="44">
        <v>-0.41920711762396967</v>
      </c>
      <c r="P71" s="44">
        <v>-0.39111791730474732</v>
      </c>
      <c r="Q71" s="51">
        <v>-0.45536325995651006</v>
      </c>
      <c r="R71" s="10"/>
      <c r="S71" s="15"/>
    </row>
    <row r="72" spans="1:19" x14ac:dyDescent="0.25">
      <c r="A72" s="60" t="s">
        <v>54</v>
      </c>
      <c r="B72" s="7" t="s">
        <v>76</v>
      </c>
      <c r="C72" s="33">
        <v>0</v>
      </c>
      <c r="D72" s="29">
        <v>229</v>
      </c>
      <c r="E72" s="30">
        <v>265</v>
      </c>
      <c r="F72" s="30">
        <v>230</v>
      </c>
      <c r="G72" s="37">
        <v>245</v>
      </c>
      <c r="H72" s="30">
        <v>181</v>
      </c>
      <c r="I72" s="30">
        <v>158</v>
      </c>
      <c r="J72" s="30">
        <v>166</v>
      </c>
      <c r="K72" s="13">
        <v>750</v>
      </c>
      <c r="L72" s="53">
        <v>4.8921636670093351E-4</v>
      </c>
      <c r="M72" s="49" t="s">
        <v>11</v>
      </c>
      <c r="N72" s="44">
        <v>-0.20960698689956331</v>
      </c>
      <c r="O72" s="44">
        <v>-0.4037735849056604</v>
      </c>
      <c r="P72" s="44">
        <v>-0.27826086956521739</v>
      </c>
      <c r="Q72" s="51">
        <v>3.591160220994475E-2</v>
      </c>
      <c r="R72" s="10"/>
      <c r="S72" s="15"/>
    </row>
    <row r="73" spans="1:19" x14ac:dyDescent="0.25">
      <c r="A73" s="60" t="s">
        <v>54</v>
      </c>
      <c r="B73" s="7" t="s">
        <v>77</v>
      </c>
      <c r="C73" s="33">
        <v>0</v>
      </c>
      <c r="D73" s="29">
        <v>105</v>
      </c>
      <c r="E73" s="30">
        <v>134</v>
      </c>
      <c r="F73" s="30">
        <v>108</v>
      </c>
      <c r="G73" s="37">
        <v>109</v>
      </c>
      <c r="H73" s="30">
        <v>84</v>
      </c>
      <c r="I73" s="30">
        <v>95</v>
      </c>
      <c r="J73" s="30">
        <v>85</v>
      </c>
      <c r="K73" s="13">
        <v>373</v>
      </c>
      <c r="L73" s="53">
        <v>2.4330360637259761E-4</v>
      </c>
      <c r="M73" s="49" t="s">
        <v>11</v>
      </c>
      <c r="N73" s="44">
        <v>-0.2</v>
      </c>
      <c r="O73" s="44">
        <v>-0.29104477611940299</v>
      </c>
      <c r="P73" s="44">
        <v>-0.21296296296296297</v>
      </c>
      <c r="Q73" s="51">
        <v>7.492795389048991E-2</v>
      </c>
      <c r="R73" s="10"/>
      <c r="S73" s="15"/>
    </row>
    <row r="74" spans="1:19" x14ac:dyDescent="0.25">
      <c r="A74" s="60" t="s">
        <v>54</v>
      </c>
      <c r="B74" s="7" t="s">
        <v>78</v>
      </c>
      <c r="C74" s="33">
        <v>2</v>
      </c>
      <c r="D74" s="29">
        <v>3169</v>
      </c>
      <c r="E74" s="30">
        <v>3195</v>
      </c>
      <c r="F74" s="30">
        <v>3743</v>
      </c>
      <c r="G74" s="37">
        <v>4329</v>
      </c>
      <c r="H74" s="30">
        <v>3422</v>
      </c>
      <c r="I74" s="30">
        <v>3334</v>
      </c>
      <c r="J74" s="30">
        <v>3169</v>
      </c>
      <c r="K74" s="13">
        <v>14254</v>
      </c>
      <c r="L74" s="53">
        <v>9.2977201212734763E-3</v>
      </c>
      <c r="M74" s="49">
        <v>2163.5</v>
      </c>
      <c r="N74" s="44">
        <v>7.9835910381823916E-2</v>
      </c>
      <c r="O74" s="44">
        <v>4.350547730829421E-2</v>
      </c>
      <c r="P74" s="44">
        <v>-0.15335292546086027</v>
      </c>
      <c r="Q74" s="51">
        <v>0.41003066574339697</v>
      </c>
      <c r="R74" s="10"/>
      <c r="S74" s="15"/>
    </row>
    <row r="75" spans="1:19" x14ac:dyDescent="0.25">
      <c r="A75" s="60" t="s">
        <v>54</v>
      </c>
      <c r="B75" s="7" t="s">
        <v>79</v>
      </c>
      <c r="C75" s="33">
        <v>0</v>
      </c>
      <c r="D75" s="29">
        <v>2</v>
      </c>
      <c r="E75" s="30">
        <v>7</v>
      </c>
      <c r="F75" s="30">
        <v>2</v>
      </c>
      <c r="G75" s="37">
        <v>8</v>
      </c>
      <c r="H75" s="30">
        <v>4</v>
      </c>
      <c r="I75" s="30">
        <v>15</v>
      </c>
      <c r="J75" s="30">
        <v>15</v>
      </c>
      <c r="K75" s="13">
        <v>42</v>
      </c>
      <c r="L75" s="53">
        <v>2.739611653525228E-5</v>
      </c>
      <c r="M75" s="49" t="s">
        <v>11</v>
      </c>
      <c r="N75" s="44">
        <v>1</v>
      </c>
      <c r="O75" s="44">
        <v>1.1428571428571428</v>
      </c>
      <c r="P75" s="44">
        <v>6.5</v>
      </c>
      <c r="Q75" s="51">
        <v>2.8181818181818183</v>
      </c>
      <c r="R75" s="10"/>
      <c r="S75" s="15"/>
    </row>
    <row r="76" spans="1:19" x14ac:dyDescent="0.25">
      <c r="A76" s="60" t="s">
        <v>54</v>
      </c>
      <c r="B76" s="7" t="s">
        <v>80</v>
      </c>
      <c r="C76" s="33">
        <v>0</v>
      </c>
      <c r="D76" s="29">
        <v>1701</v>
      </c>
      <c r="E76" s="30">
        <v>1858</v>
      </c>
      <c r="F76" s="30">
        <v>1958</v>
      </c>
      <c r="G76" s="37">
        <v>2237</v>
      </c>
      <c r="H76" s="30">
        <v>2100</v>
      </c>
      <c r="I76" s="30">
        <v>2185</v>
      </c>
      <c r="J76" s="30">
        <v>2105</v>
      </c>
      <c r="K76" s="13">
        <v>8627</v>
      </c>
      <c r="L76" s="53">
        <v>5.6272927940386047E-3</v>
      </c>
      <c r="M76" s="49" t="s">
        <v>11</v>
      </c>
      <c r="N76" s="44">
        <v>0.23456790123456789</v>
      </c>
      <c r="O76" s="44">
        <v>0.1759956942949408</v>
      </c>
      <c r="P76" s="44">
        <v>7.5076608784473947E-2</v>
      </c>
      <c r="Q76" s="51">
        <v>0.56371216240710531</v>
      </c>
      <c r="R76" s="10"/>
      <c r="S76" s="15"/>
    </row>
    <row r="77" spans="1:19" x14ac:dyDescent="0.25">
      <c r="A77" s="60" t="s">
        <v>54</v>
      </c>
      <c r="B77" s="7" t="s">
        <v>251</v>
      </c>
      <c r="C77" s="33">
        <v>0</v>
      </c>
      <c r="D77" s="29">
        <v>0</v>
      </c>
      <c r="E77" s="30">
        <v>0</v>
      </c>
      <c r="F77" s="30">
        <v>0</v>
      </c>
      <c r="G77" s="37">
        <v>1</v>
      </c>
      <c r="H77" s="30">
        <v>303</v>
      </c>
      <c r="I77" s="30">
        <v>428</v>
      </c>
      <c r="J77" s="30">
        <v>409</v>
      </c>
      <c r="K77" s="13">
        <v>1141</v>
      </c>
      <c r="L77" s="53">
        <v>7.4426116587435361E-4</v>
      </c>
      <c r="M77" s="49" t="s">
        <v>11</v>
      </c>
      <c r="N77" s="44" t="s">
        <v>11</v>
      </c>
      <c r="O77" s="44" t="s">
        <v>11</v>
      </c>
      <c r="P77" s="44" t="s">
        <v>11</v>
      </c>
      <c r="Q77" s="51" t="s">
        <v>11</v>
      </c>
      <c r="R77" s="10"/>
      <c r="S77" s="15"/>
    </row>
    <row r="78" spans="1:19" x14ac:dyDescent="0.25">
      <c r="A78" s="60" t="s">
        <v>54</v>
      </c>
      <c r="B78" s="7" t="s">
        <v>252</v>
      </c>
      <c r="C78" s="33">
        <v>0</v>
      </c>
      <c r="D78" s="29">
        <v>0</v>
      </c>
      <c r="E78" s="30">
        <v>0</v>
      </c>
      <c r="F78" s="30">
        <v>0</v>
      </c>
      <c r="G78" s="37">
        <v>0</v>
      </c>
      <c r="H78" s="30">
        <v>67</v>
      </c>
      <c r="I78" s="30">
        <v>72</v>
      </c>
      <c r="J78" s="30">
        <v>80</v>
      </c>
      <c r="K78" s="13">
        <v>219</v>
      </c>
      <c r="L78" s="53">
        <v>1.4285117907667259E-4</v>
      </c>
      <c r="M78" s="49" t="s">
        <v>11</v>
      </c>
      <c r="N78" s="44" t="s">
        <v>11</v>
      </c>
      <c r="O78" s="44" t="s">
        <v>11</v>
      </c>
      <c r="P78" s="44" t="s">
        <v>11</v>
      </c>
      <c r="Q78" s="51" t="s">
        <v>11</v>
      </c>
      <c r="R78" s="10"/>
      <c r="S78" s="15"/>
    </row>
    <row r="79" spans="1:19" x14ac:dyDescent="0.25">
      <c r="A79" s="60" t="s">
        <v>54</v>
      </c>
      <c r="B79" s="7" t="s">
        <v>81</v>
      </c>
      <c r="C79" s="33">
        <v>4747</v>
      </c>
      <c r="D79" s="29">
        <v>3773</v>
      </c>
      <c r="E79" s="30">
        <v>3966</v>
      </c>
      <c r="F79" s="30">
        <v>4154</v>
      </c>
      <c r="G79" s="37">
        <v>4873</v>
      </c>
      <c r="H79" s="30">
        <v>4409</v>
      </c>
      <c r="I79" s="30">
        <v>3791</v>
      </c>
      <c r="J79" s="30">
        <v>4034</v>
      </c>
      <c r="K79" s="13">
        <v>17107</v>
      </c>
      <c r="L79" s="53">
        <v>1.1158699180203827E-2</v>
      </c>
      <c r="M79" s="49">
        <v>2.6543079839898884E-2</v>
      </c>
      <c r="N79" s="44">
        <v>0.16856612774980123</v>
      </c>
      <c r="O79" s="44">
        <v>-4.4125063035804338E-2</v>
      </c>
      <c r="P79" s="44">
        <v>-2.888781896966779E-2</v>
      </c>
      <c r="Q79" s="51">
        <v>2.8064903846153847E-2</v>
      </c>
      <c r="R79" s="10"/>
      <c r="S79" s="15"/>
    </row>
    <row r="80" spans="1:19" x14ac:dyDescent="0.25">
      <c r="A80" s="60" t="s">
        <v>54</v>
      </c>
      <c r="B80" s="7" t="s">
        <v>82</v>
      </c>
      <c r="C80" s="33">
        <v>3823</v>
      </c>
      <c r="D80" s="29">
        <v>85</v>
      </c>
      <c r="E80" s="30">
        <v>9</v>
      </c>
      <c r="F80" s="30">
        <v>0</v>
      </c>
      <c r="G80" s="37">
        <v>0</v>
      </c>
      <c r="H80" s="30">
        <v>0</v>
      </c>
      <c r="I80" s="30">
        <v>0</v>
      </c>
      <c r="J80" s="30">
        <v>0</v>
      </c>
      <c r="K80" s="13">
        <v>0</v>
      </c>
      <c r="L80" s="53">
        <v>0</v>
      </c>
      <c r="M80" s="49">
        <v>-1</v>
      </c>
      <c r="N80" s="44">
        <v>-1</v>
      </c>
      <c r="O80" s="44">
        <v>-1</v>
      </c>
      <c r="P80" s="44" t="s">
        <v>11</v>
      </c>
      <c r="Q80" s="51">
        <v>-1</v>
      </c>
      <c r="R80" s="10"/>
      <c r="S80" s="15"/>
    </row>
    <row r="81" spans="1:19" x14ac:dyDescent="0.25">
      <c r="A81" s="60" t="s">
        <v>54</v>
      </c>
      <c r="B81" s="7" t="s">
        <v>83</v>
      </c>
      <c r="C81" s="33">
        <v>1958</v>
      </c>
      <c r="D81" s="29">
        <v>3106</v>
      </c>
      <c r="E81" s="30">
        <v>3540</v>
      </c>
      <c r="F81" s="30">
        <v>3596</v>
      </c>
      <c r="G81" s="37">
        <v>3787</v>
      </c>
      <c r="H81" s="30">
        <v>3368</v>
      </c>
      <c r="I81" s="30">
        <v>3413</v>
      </c>
      <c r="J81" s="30">
        <v>3117</v>
      </c>
      <c r="K81" s="13">
        <v>13685</v>
      </c>
      <c r="L81" s="53">
        <v>8.9265679710697002E-3</v>
      </c>
      <c r="M81" s="49">
        <v>0.93411644535240046</v>
      </c>
      <c r="N81" s="44">
        <v>8.4352865421764331E-2</v>
      </c>
      <c r="O81" s="44">
        <v>-3.5875706214689267E-2</v>
      </c>
      <c r="P81" s="44">
        <v>-0.13320355951056731</v>
      </c>
      <c r="Q81" s="51">
        <v>0.12172131147540984</v>
      </c>
      <c r="R81" s="10"/>
      <c r="S81" s="15"/>
    </row>
    <row r="82" spans="1:19" x14ac:dyDescent="0.25">
      <c r="A82" s="60" t="s">
        <v>54</v>
      </c>
      <c r="B82" s="7" t="s">
        <v>84</v>
      </c>
      <c r="C82" s="33">
        <v>33321</v>
      </c>
      <c r="D82" s="29">
        <v>31210</v>
      </c>
      <c r="E82" s="30">
        <v>30607</v>
      </c>
      <c r="F82" s="30">
        <v>30812</v>
      </c>
      <c r="G82" s="37">
        <v>35632</v>
      </c>
      <c r="H82" s="30">
        <v>34872</v>
      </c>
      <c r="I82" s="30">
        <v>34894</v>
      </c>
      <c r="J82" s="30">
        <v>36391</v>
      </c>
      <c r="K82" s="13">
        <v>141789</v>
      </c>
      <c r="L82" s="53">
        <v>9.2487332557544891E-2</v>
      </c>
      <c r="M82" s="49">
        <v>6.9355661594790077E-2</v>
      </c>
      <c r="N82" s="44">
        <v>0.11733418776033323</v>
      </c>
      <c r="O82" s="44">
        <v>0.14006599797431959</v>
      </c>
      <c r="P82" s="44">
        <v>0.18106581851226794</v>
      </c>
      <c r="Q82" s="51">
        <v>0.1257562524811433</v>
      </c>
      <c r="R82" s="10"/>
      <c r="S82" s="15"/>
    </row>
    <row r="83" spans="1:19" x14ac:dyDescent="0.25">
      <c r="A83" s="60" t="s">
        <v>54</v>
      </c>
      <c r="B83" s="7" t="s">
        <v>85</v>
      </c>
      <c r="C83" s="33">
        <v>15844</v>
      </c>
      <c r="D83" s="29">
        <v>13886</v>
      </c>
      <c r="E83" s="30">
        <v>13615</v>
      </c>
      <c r="F83" s="30">
        <v>13113</v>
      </c>
      <c r="G83" s="37">
        <v>14139</v>
      </c>
      <c r="H83" s="30">
        <v>12261</v>
      </c>
      <c r="I83" s="30">
        <v>11833</v>
      </c>
      <c r="J83" s="30">
        <v>10186</v>
      </c>
      <c r="K83" s="13">
        <v>48419</v>
      </c>
      <c r="L83" s="53">
        <v>3.1583156345723333E-2</v>
      </c>
      <c r="M83" s="49">
        <v>-0.10761171421358243</v>
      </c>
      <c r="N83" s="44">
        <v>-0.11702434106294109</v>
      </c>
      <c r="O83" s="44">
        <v>-0.13088505325009181</v>
      </c>
      <c r="P83" s="44">
        <v>-0.22321360481964464</v>
      </c>
      <c r="Q83" s="51">
        <v>-0.14238903255517377</v>
      </c>
      <c r="R83" s="10"/>
      <c r="S83" s="15"/>
    </row>
    <row r="84" spans="1:19" x14ac:dyDescent="0.25">
      <c r="A84" s="60" t="s">
        <v>54</v>
      </c>
      <c r="B84" s="7" t="s">
        <v>86</v>
      </c>
      <c r="C84" s="33">
        <v>787</v>
      </c>
      <c r="D84" s="29">
        <v>672</v>
      </c>
      <c r="E84" s="30">
        <v>709</v>
      </c>
      <c r="F84" s="30">
        <v>684</v>
      </c>
      <c r="G84" s="37">
        <v>667</v>
      </c>
      <c r="H84" s="30">
        <v>544</v>
      </c>
      <c r="I84" s="30">
        <v>563</v>
      </c>
      <c r="J84" s="30">
        <v>537</v>
      </c>
      <c r="K84" s="13">
        <v>2311</v>
      </c>
      <c r="L84" s="53">
        <v>1.50743869792781E-3</v>
      </c>
      <c r="M84" s="49">
        <v>-0.15247776365946633</v>
      </c>
      <c r="N84" s="44">
        <v>-0.19047619047619047</v>
      </c>
      <c r="O84" s="44">
        <v>-0.20592383638928069</v>
      </c>
      <c r="P84" s="44">
        <v>-0.21491228070175439</v>
      </c>
      <c r="Q84" s="51">
        <v>-0.18969144460028051</v>
      </c>
      <c r="R84" s="10"/>
      <c r="S84" s="15"/>
    </row>
    <row r="85" spans="1:19" x14ac:dyDescent="0.25">
      <c r="A85" s="60" t="s">
        <v>54</v>
      </c>
      <c r="B85" s="7" t="s">
        <v>87</v>
      </c>
      <c r="C85" s="33">
        <v>45202</v>
      </c>
      <c r="D85" s="29">
        <v>30075</v>
      </c>
      <c r="E85" s="30">
        <v>30884</v>
      </c>
      <c r="F85" s="30">
        <v>28511</v>
      </c>
      <c r="G85" s="37">
        <v>31534</v>
      </c>
      <c r="H85" s="30">
        <v>26838</v>
      </c>
      <c r="I85" s="30">
        <v>26666</v>
      </c>
      <c r="J85" s="30">
        <v>25630</v>
      </c>
      <c r="K85" s="13">
        <v>110668</v>
      </c>
      <c r="L85" s="53">
        <v>7.2187462493411889E-2</v>
      </c>
      <c r="M85" s="49">
        <v>-0.30237600106189993</v>
      </c>
      <c r="N85" s="44">
        <v>-0.10763092269326684</v>
      </c>
      <c r="O85" s="44">
        <v>-0.13657557311229115</v>
      </c>
      <c r="P85" s="44">
        <v>-0.10104871803865174</v>
      </c>
      <c r="Q85" s="51">
        <v>-0.17824046572412974</v>
      </c>
      <c r="R85" s="10"/>
      <c r="S85" s="15"/>
    </row>
    <row r="86" spans="1:19" ht="16.5" thickBot="1" x14ac:dyDescent="0.3">
      <c r="A86" s="60" t="s">
        <v>54</v>
      </c>
      <c r="B86" s="7" t="s">
        <v>33</v>
      </c>
      <c r="C86" s="33" t="s">
        <v>11</v>
      </c>
      <c r="D86" s="29">
        <v>7402</v>
      </c>
      <c r="E86" s="30">
        <v>7072</v>
      </c>
      <c r="F86" s="30">
        <v>7112</v>
      </c>
      <c r="G86" s="37">
        <v>7925</v>
      </c>
      <c r="H86" s="30">
        <v>8512</v>
      </c>
      <c r="I86" s="30">
        <v>9570</v>
      </c>
      <c r="J86" s="30">
        <v>7723</v>
      </c>
      <c r="K86" s="13">
        <v>33730</v>
      </c>
      <c r="L86" s="53">
        <v>2.2001690731763317E-2</v>
      </c>
      <c r="M86" s="49" t="s">
        <v>11</v>
      </c>
      <c r="N86" s="44">
        <v>0.1499594704134018</v>
      </c>
      <c r="O86" s="44">
        <v>0.35322398190045251</v>
      </c>
      <c r="P86" s="44">
        <v>8.5911136107986508E-2</v>
      </c>
      <c r="Q86" s="51">
        <v>0.56258686185490592</v>
      </c>
      <c r="R86" s="10"/>
      <c r="S86" s="15"/>
    </row>
    <row r="87" spans="1:19" ht="16.5" thickBot="1" x14ac:dyDescent="0.3">
      <c r="A87" s="61" t="s">
        <v>54</v>
      </c>
      <c r="B87" s="119" t="s">
        <v>34</v>
      </c>
      <c r="C87" s="120">
        <v>442598</v>
      </c>
      <c r="D87" s="121">
        <v>386009</v>
      </c>
      <c r="E87" s="122">
        <v>390533</v>
      </c>
      <c r="F87" s="123">
        <v>382593</v>
      </c>
      <c r="G87" s="124">
        <v>421647</v>
      </c>
      <c r="H87" s="125">
        <v>370542</v>
      </c>
      <c r="I87" s="125">
        <v>376795</v>
      </c>
      <c r="J87" s="125">
        <v>364080</v>
      </c>
      <c r="K87" s="126">
        <v>1533064</v>
      </c>
      <c r="L87" s="93">
        <v>0.27356050814821187</v>
      </c>
      <c r="M87" s="127">
        <v>-4.7336409111654369E-2</v>
      </c>
      <c r="N87" s="92">
        <v>-4.0069013934908256E-2</v>
      </c>
      <c r="O87" s="92">
        <v>-3.5177565020113537E-2</v>
      </c>
      <c r="P87" s="92">
        <v>-4.8388235017368324E-2</v>
      </c>
      <c r="Q87" s="127">
        <v>-4.2871689601200698E-2</v>
      </c>
      <c r="R87" s="10"/>
      <c r="S87" s="15"/>
    </row>
    <row r="88" spans="1:19" x14ac:dyDescent="0.25">
      <c r="A88" s="59" t="s">
        <v>89</v>
      </c>
      <c r="B88" s="14" t="s">
        <v>90</v>
      </c>
      <c r="C88" s="32">
        <v>0</v>
      </c>
      <c r="D88" s="28">
        <v>125</v>
      </c>
      <c r="E88" s="31">
        <v>145</v>
      </c>
      <c r="F88" s="31">
        <v>147</v>
      </c>
      <c r="G88" s="36">
        <v>137</v>
      </c>
      <c r="H88" s="31">
        <v>197</v>
      </c>
      <c r="I88" s="31">
        <v>198</v>
      </c>
      <c r="J88" s="31">
        <v>157</v>
      </c>
      <c r="K88" s="12">
        <v>689</v>
      </c>
      <c r="L88" s="52">
        <v>2.8186876125020455E-2</v>
      </c>
      <c r="M88" s="48" t="s">
        <v>11</v>
      </c>
      <c r="N88" s="42">
        <v>0.57599999999999996</v>
      </c>
      <c r="O88" s="42">
        <v>0.36551724137931035</v>
      </c>
      <c r="P88" s="42">
        <v>6.8027210884353748E-2</v>
      </c>
      <c r="Q88" s="50">
        <v>0.65227817745803363</v>
      </c>
      <c r="R88" s="10"/>
      <c r="S88" s="17"/>
    </row>
    <row r="89" spans="1:19" x14ac:dyDescent="0.25">
      <c r="A89" s="60" t="s">
        <v>89</v>
      </c>
      <c r="B89" s="7" t="s">
        <v>91</v>
      </c>
      <c r="C89" s="33">
        <v>0</v>
      </c>
      <c r="D89" s="29">
        <v>14</v>
      </c>
      <c r="E89" s="30">
        <v>13</v>
      </c>
      <c r="F89" s="30">
        <v>15</v>
      </c>
      <c r="G89" s="37">
        <v>11</v>
      </c>
      <c r="H89" s="30">
        <v>15</v>
      </c>
      <c r="I89" s="30">
        <v>10</v>
      </c>
      <c r="J89" s="30">
        <v>12</v>
      </c>
      <c r="K89" s="13">
        <v>48</v>
      </c>
      <c r="L89" s="53">
        <v>1.9636720667648502E-3</v>
      </c>
      <c r="M89" s="49" t="s">
        <v>11</v>
      </c>
      <c r="N89" s="44">
        <v>7.1428571428571425E-2</v>
      </c>
      <c r="O89" s="44">
        <v>-0.23076923076923078</v>
      </c>
      <c r="P89" s="44">
        <v>-0.2</v>
      </c>
      <c r="Q89" s="51">
        <v>0.14285714285714285</v>
      </c>
      <c r="R89" s="10"/>
      <c r="S89" s="17"/>
    </row>
    <row r="90" spans="1:19" x14ac:dyDescent="0.25">
      <c r="A90" s="60" t="s">
        <v>89</v>
      </c>
      <c r="B90" s="7" t="s">
        <v>92</v>
      </c>
      <c r="C90" s="33">
        <v>0</v>
      </c>
      <c r="D90" s="29">
        <v>685</v>
      </c>
      <c r="E90" s="30">
        <v>849</v>
      </c>
      <c r="F90" s="30">
        <v>821</v>
      </c>
      <c r="G90" s="37">
        <v>948</v>
      </c>
      <c r="H90" s="30">
        <v>954</v>
      </c>
      <c r="I90" s="30">
        <v>1068</v>
      </c>
      <c r="J90" s="30">
        <v>917</v>
      </c>
      <c r="K90" s="13">
        <v>3887</v>
      </c>
      <c r="L90" s="53">
        <v>0.15901652757322859</v>
      </c>
      <c r="M90" s="49" t="s">
        <v>11</v>
      </c>
      <c r="N90" s="44">
        <v>0.39270072992700727</v>
      </c>
      <c r="O90" s="44">
        <v>0.25795053003533569</v>
      </c>
      <c r="P90" s="44">
        <v>0.11693057247259439</v>
      </c>
      <c r="Q90" s="51">
        <v>0.65053078556263266</v>
      </c>
      <c r="R90" s="10"/>
      <c r="S90" s="17"/>
    </row>
    <row r="91" spans="1:19" x14ac:dyDescent="0.25">
      <c r="A91" s="60" t="s">
        <v>89</v>
      </c>
      <c r="B91" s="7" t="s">
        <v>93</v>
      </c>
      <c r="C91" s="33">
        <v>0</v>
      </c>
      <c r="D91" s="29">
        <v>317</v>
      </c>
      <c r="E91" s="30">
        <v>378</v>
      </c>
      <c r="F91" s="30">
        <v>370</v>
      </c>
      <c r="G91" s="37">
        <v>401</v>
      </c>
      <c r="H91" s="30">
        <v>474</v>
      </c>
      <c r="I91" s="30">
        <v>531</v>
      </c>
      <c r="J91" s="30">
        <v>518</v>
      </c>
      <c r="K91" s="13">
        <v>1924</v>
      </c>
      <c r="L91" s="53">
        <v>7.871052200949108E-2</v>
      </c>
      <c r="M91" s="49" t="s">
        <v>11</v>
      </c>
      <c r="N91" s="44">
        <v>0.4952681388012618</v>
      </c>
      <c r="O91" s="44">
        <v>0.40476190476190477</v>
      </c>
      <c r="P91" s="44">
        <v>0.4</v>
      </c>
      <c r="Q91" s="51">
        <v>0.8065727699530516</v>
      </c>
      <c r="R91" s="10"/>
      <c r="S91" s="17"/>
    </row>
    <row r="92" spans="1:19" x14ac:dyDescent="0.25">
      <c r="A92" s="60" t="s">
        <v>89</v>
      </c>
      <c r="B92" s="7" t="s">
        <v>94</v>
      </c>
      <c r="C92" s="33">
        <v>0</v>
      </c>
      <c r="D92" s="29">
        <v>10</v>
      </c>
      <c r="E92" s="30">
        <v>9</v>
      </c>
      <c r="F92" s="30">
        <v>13</v>
      </c>
      <c r="G92" s="37">
        <v>8</v>
      </c>
      <c r="H92" s="30">
        <v>6</v>
      </c>
      <c r="I92" s="30">
        <v>12</v>
      </c>
      <c r="J92" s="30">
        <v>15</v>
      </c>
      <c r="K92" s="13">
        <v>41</v>
      </c>
      <c r="L92" s="53">
        <v>1.6773032236949762E-3</v>
      </c>
      <c r="M92" s="49" t="s">
        <v>11</v>
      </c>
      <c r="N92" s="44">
        <v>-0.4</v>
      </c>
      <c r="O92" s="44">
        <v>0.33333333333333331</v>
      </c>
      <c r="P92" s="44">
        <v>0.15384615384615385</v>
      </c>
      <c r="Q92" s="51">
        <v>0.28125</v>
      </c>
      <c r="R92" s="10"/>
      <c r="S92" s="15"/>
    </row>
    <row r="93" spans="1:19" x14ac:dyDescent="0.25">
      <c r="A93" s="60" t="s">
        <v>89</v>
      </c>
      <c r="B93" s="7" t="s">
        <v>95</v>
      </c>
      <c r="C93" s="33">
        <v>0</v>
      </c>
      <c r="D93" s="29">
        <v>6</v>
      </c>
      <c r="E93" s="30">
        <v>11</v>
      </c>
      <c r="F93" s="30">
        <v>4</v>
      </c>
      <c r="G93" s="37">
        <v>6</v>
      </c>
      <c r="H93" s="30">
        <v>9</v>
      </c>
      <c r="I93" s="30">
        <v>4</v>
      </c>
      <c r="J93" s="30">
        <v>7</v>
      </c>
      <c r="K93" s="13">
        <v>26</v>
      </c>
      <c r="L93" s="53">
        <v>1.0636557028309605E-3</v>
      </c>
      <c r="M93" s="49" t="s">
        <v>11</v>
      </c>
      <c r="N93" s="44">
        <v>0.5</v>
      </c>
      <c r="O93" s="44">
        <v>-0.63636363636363635</v>
      </c>
      <c r="P93" s="44">
        <v>0.75</v>
      </c>
      <c r="Q93" s="51">
        <v>0.23809523809523808</v>
      </c>
      <c r="R93" s="10"/>
      <c r="S93" s="15"/>
    </row>
    <row r="94" spans="1:19" x14ac:dyDescent="0.25">
      <c r="A94" s="60" t="s">
        <v>89</v>
      </c>
      <c r="B94" s="7" t="s">
        <v>96</v>
      </c>
      <c r="C94" s="33">
        <v>0</v>
      </c>
      <c r="D94" s="29">
        <v>10</v>
      </c>
      <c r="E94" s="30">
        <v>30</v>
      </c>
      <c r="F94" s="30">
        <v>20</v>
      </c>
      <c r="G94" s="37">
        <v>28</v>
      </c>
      <c r="H94" s="30">
        <v>33</v>
      </c>
      <c r="I94" s="30">
        <v>27</v>
      </c>
      <c r="J94" s="30">
        <v>32</v>
      </c>
      <c r="K94" s="13">
        <v>120</v>
      </c>
      <c r="L94" s="53">
        <v>4.9091801669121256E-3</v>
      </c>
      <c r="M94" s="49" t="s">
        <v>11</v>
      </c>
      <c r="N94" s="44">
        <v>2.2999999999999998</v>
      </c>
      <c r="O94" s="44">
        <v>-0.1</v>
      </c>
      <c r="P94" s="44">
        <v>0.6</v>
      </c>
      <c r="Q94" s="51">
        <v>1</v>
      </c>
      <c r="R94" s="10"/>
      <c r="S94" s="15"/>
    </row>
    <row r="95" spans="1:19" x14ac:dyDescent="0.25">
      <c r="A95" s="60" t="s">
        <v>89</v>
      </c>
      <c r="B95" s="7" t="s">
        <v>97</v>
      </c>
      <c r="C95" s="33">
        <v>0</v>
      </c>
      <c r="D95" s="29">
        <v>22</v>
      </c>
      <c r="E95" s="30">
        <v>32</v>
      </c>
      <c r="F95" s="30">
        <v>32</v>
      </c>
      <c r="G95" s="37">
        <v>18</v>
      </c>
      <c r="H95" s="30">
        <v>37</v>
      </c>
      <c r="I95" s="30">
        <v>31</v>
      </c>
      <c r="J95" s="30">
        <v>31</v>
      </c>
      <c r="K95" s="13">
        <v>117</v>
      </c>
      <c r="L95" s="53">
        <v>4.7864506627393229E-3</v>
      </c>
      <c r="M95" s="49" t="s">
        <v>11</v>
      </c>
      <c r="N95" s="44">
        <v>0.68181818181818177</v>
      </c>
      <c r="O95" s="44">
        <v>-3.125E-2</v>
      </c>
      <c r="P95" s="44">
        <v>-3.125E-2</v>
      </c>
      <c r="Q95" s="51">
        <v>0.36046511627906974</v>
      </c>
      <c r="R95" s="10"/>
      <c r="S95" s="15"/>
    </row>
    <row r="96" spans="1:19" x14ac:dyDescent="0.25">
      <c r="A96" s="60" t="s">
        <v>89</v>
      </c>
      <c r="B96" s="7" t="s">
        <v>98</v>
      </c>
      <c r="C96" s="33">
        <v>0</v>
      </c>
      <c r="D96" s="29">
        <v>358</v>
      </c>
      <c r="E96" s="30">
        <v>463</v>
      </c>
      <c r="F96" s="30">
        <v>467</v>
      </c>
      <c r="G96" s="37">
        <v>473</v>
      </c>
      <c r="H96" s="30">
        <v>524</v>
      </c>
      <c r="I96" s="30">
        <v>528</v>
      </c>
      <c r="J96" s="30">
        <v>539</v>
      </c>
      <c r="K96" s="13">
        <v>2064</v>
      </c>
      <c r="L96" s="53">
        <v>8.4437898870888567E-2</v>
      </c>
      <c r="M96" s="49" t="s">
        <v>11</v>
      </c>
      <c r="N96" s="44">
        <v>0.46368715083798884</v>
      </c>
      <c r="O96" s="44">
        <v>0.14038876889848811</v>
      </c>
      <c r="P96" s="44">
        <v>0.15417558886509636</v>
      </c>
      <c r="Q96" s="51">
        <v>0.60248447204968947</v>
      </c>
      <c r="R96" s="10"/>
      <c r="S96" s="15"/>
    </row>
    <row r="97" spans="1:19" x14ac:dyDescent="0.25">
      <c r="A97" s="60" t="s">
        <v>89</v>
      </c>
      <c r="B97" s="7" t="s">
        <v>99</v>
      </c>
      <c r="C97" s="33">
        <v>0</v>
      </c>
      <c r="D97" s="29">
        <v>475</v>
      </c>
      <c r="E97" s="30">
        <v>661</v>
      </c>
      <c r="F97" s="30">
        <v>577</v>
      </c>
      <c r="G97" s="37">
        <v>622</v>
      </c>
      <c r="H97" s="30">
        <v>641</v>
      </c>
      <c r="I97" s="30">
        <v>651</v>
      </c>
      <c r="J97" s="30">
        <v>632</v>
      </c>
      <c r="K97" s="13">
        <v>2546</v>
      </c>
      <c r="L97" s="53">
        <v>0.1041564392079856</v>
      </c>
      <c r="M97" s="49" t="s">
        <v>11</v>
      </c>
      <c r="N97" s="44">
        <v>0.34947368421052633</v>
      </c>
      <c r="O97" s="44">
        <v>-1.5128593040847202E-2</v>
      </c>
      <c r="P97" s="44">
        <v>9.5320623916811092E-2</v>
      </c>
      <c r="Q97" s="51">
        <v>0.48628137769994162</v>
      </c>
      <c r="R97" s="10"/>
      <c r="S97" s="15"/>
    </row>
    <row r="98" spans="1:19" x14ac:dyDescent="0.25">
      <c r="A98" s="60" t="s">
        <v>89</v>
      </c>
      <c r="B98" s="7" t="s">
        <v>100</v>
      </c>
      <c r="C98" s="33">
        <v>0</v>
      </c>
      <c r="D98" s="29">
        <v>42</v>
      </c>
      <c r="E98" s="30">
        <v>47</v>
      </c>
      <c r="F98" s="30">
        <v>55</v>
      </c>
      <c r="G98" s="37">
        <v>83</v>
      </c>
      <c r="H98" s="30">
        <v>65</v>
      </c>
      <c r="I98" s="30">
        <v>82</v>
      </c>
      <c r="J98" s="30">
        <v>66</v>
      </c>
      <c r="K98" s="13">
        <v>296</v>
      </c>
      <c r="L98" s="53">
        <v>1.2109311078383244E-2</v>
      </c>
      <c r="M98" s="49" t="s">
        <v>11</v>
      </c>
      <c r="N98" s="44">
        <v>0.54761904761904767</v>
      </c>
      <c r="O98" s="44">
        <v>0.74468085106382975</v>
      </c>
      <c r="P98" s="44">
        <v>0.2</v>
      </c>
      <c r="Q98" s="51">
        <v>1.0555555555555556</v>
      </c>
      <c r="R98" s="10"/>
      <c r="S98" s="15"/>
    </row>
    <row r="99" spans="1:19" x14ac:dyDescent="0.25">
      <c r="A99" s="60" t="s">
        <v>89</v>
      </c>
      <c r="B99" s="7" t="s">
        <v>101</v>
      </c>
      <c r="C99" s="33">
        <v>0</v>
      </c>
      <c r="D99" s="29">
        <v>243</v>
      </c>
      <c r="E99" s="30">
        <v>266</v>
      </c>
      <c r="F99" s="30">
        <v>241</v>
      </c>
      <c r="G99" s="37">
        <v>269</v>
      </c>
      <c r="H99" s="30">
        <v>279</v>
      </c>
      <c r="I99" s="30">
        <v>263</v>
      </c>
      <c r="J99" s="30">
        <v>271</v>
      </c>
      <c r="K99" s="13">
        <v>1082</v>
      </c>
      <c r="L99" s="53">
        <v>4.4264441171657669E-2</v>
      </c>
      <c r="M99" s="49" t="s">
        <v>11</v>
      </c>
      <c r="N99" s="44">
        <v>0.14814814814814814</v>
      </c>
      <c r="O99" s="44">
        <v>-1.1278195488721804E-2</v>
      </c>
      <c r="P99" s="44">
        <v>0.12448132780082988</v>
      </c>
      <c r="Q99" s="51">
        <v>0.44266666666666665</v>
      </c>
      <c r="R99" s="10"/>
      <c r="S99" s="15"/>
    </row>
    <row r="100" spans="1:19" x14ac:dyDescent="0.25">
      <c r="A100" s="60" t="s">
        <v>89</v>
      </c>
      <c r="B100" s="7" t="s">
        <v>102</v>
      </c>
      <c r="C100" s="33">
        <v>0</v>
      </c>
      <c r="D100" s="29">
        <v>63</v>
      </c>
      <c r="E100" s="30">
        <v>69</v>
      </c>
      <c r="F100" s="30">
        <v>67</v>
      </c>
      <c r="G100" s="37">
        <v>68</v>
      </c>
      <c r="H100" s="30">
        <v>57</v>
      </c>
      <c r="I100" s="30">
        <v>83</v>
      </c>
      <c r="J100" s="30">
        <v>62</v>
      </c>
      <c r="K100" s="13">
        <v>270</v>
      </c>
      <c r="L100" s="53">
        <v>1.1045655375552283E-2</v>
      </c>
      <c r="M100" s="49" t="s">
        <v>11</v>
      </c>
      <c r="N100" s="44">
        <v>-9.5238095238095233E-2</v>
      </c>
      <c r="O100" s="44">
        <v>0.20289855072463769</v>
      </c>
      <c r="P100" s="44">
        <v>-7.4626865671641784E-2</v>
      </c>
      <c r="Q100" s="51">
        <v>0.35678391959798994</v>
      </c>
      <c r="R100" s="10"/>
      <c r="S100" s="15"/>
    </row>
    <row r="101" spans="1:19" x14ac:dyDescent="0.25">
      <c r="A101" s="60" t="s">
        <v>89</v>
      </c>
      <c r="B101" s="7" t="s">
        <v>255</v>
      </c>
      <c r="C101" s="33">
        <v>0</v>
      </c>
      <c r="D101" s="29">
        <v>0</v>
      </c>
      <c r="E101" s="30">
        <v>0</v>
      </c>
      <c r="F101" s="30">
        <v>0</v>
      </c>
      <c r="G101" s="37">
        <v>0</v>
      </c>
      <c r="H101" s="30">
        <v>13</v>
      </c>
      <c r="I101" s="30">
        <v>21</v>
      </c>
      <c r="J101" s="30">
        <v>21</v>
      </c>
      <c r="K101" s="13">
        <v>55</v>
      </c>
      <c r="L101" s="53">
        <v>2.2500409098347241E-3</v>
      </c>
      <c r="M101" s="49" t="s">
        <v>11</v>
      </c>
      <c r="N101" s="44" t="s">
        <v>11</v>
      </c>
      <c r="O101" s="44" t="s">
        <v>11</v>
      </c>
      <c r="P101" s="44" t="s">
        <v>11</v>
      </c>
      <c r="Q101" s="51" t="s">
        <v>11</v>
      </c>
      <c r="R101" s="10"/>
      <c r="S101" s="15"/>
    </row>
    <row r="102" spans="1:19" x14ac:dyDescent="0.25">
      <c r="A102" s="60" t="s">
        <v>89</v>
      </c>
      <c r="B102" s="7" t="s">
        <v>103</v>
      </c>
      <c r="C102" s="33">
        <v>0</v>
      </c>
      <c r="D102" s="29">
        <v>130</v>
      </c>
      <c r="E102" s="30">
        <v>237</v>
      </c>
      <c r="F102" s="30">
        <v>233</v>
      </c>
      <c r="G102" s="37">
        <v>255</v>
      </c>
      <c r="H102" s="30">
        <v>314</v>
      </c>
      <c r="I102" s="30">
        <v>331</v>
      </c>
      <c r="J102" s="30">
        <v>320</v>
      </c>
      <c r="K102" s="13">
        <v>1220</v>
      </c>
      <c r="L102" s="53">
        <v>4.9909998363606614E-2</v>
      </c>
      <c r="M102" s="49" t="s">
        <v>11</v>
      </c>
      <c r="N102" s="44">
        <v>1.4153846153846155</v>
      </c>
      <c r="O102" s="44">
        <v>0.39662447257383965</v>
      </c>
      <c r="P102" s="44">
        <v>0.37339055793991416</v>
      </c>
      <c r="Q102" s="51">
        <v>1.0333333333333334</v>
      </c>
      <c r="R102" s="10"/>
      <c r="S102" s="15"/>
    </row>
    <row r="103" spans="1:19" x14ac:dyDescent="0.25">
      <c r="A103" s="60" t="s">
        <v>89</v>
      </c>
      <c r="B103" s="18" t="s">
        <v>247</v>
      </c>
      <c r="C103" s="33">
        <v>5306</v>
      </c>
      <c r="D103" s="29">
        <v>2841</v>
      </c>
      <c r="E103" s="30" t="s">
        <v>11</v>
      </c>
      <c r="F103" s="30">
        <v>0</v>
      </c>
      <c r="G103" s="37">
        <v>0</v>
      </c>
      <c r="H103" s="30">
        <v>0</v>
      </c>
      <c r="I103" s="30">
        <v>0</v>
      </c>
      <c r="J103" s="30">
        <v>0</v>
      </c>
      <c r="K103" s="13">
        <v>0</v>
      </c>
      <c r="L103" s="53">
        <v>0</v>
      </c>
      <c r="M103" s="49">
        <v>-1</v>
      </c>
      <c r="N103" s="44">
        <v>-1</v>
      </c>
      <c r="O103" s="44" t="s">
        <v>11</v>
      </c>
      <c r="P103" s="44" t="s">
        <v>11</v>
      </c>
      <c r="Q103" s="49">
        <v>-1</v>
      </c>
      <c r="R103" s="10"/>
      <c r="S103" s="15"/>
    </row>
    <row r="104" spans="1:19" x14ac:dyDescent="0.25">
      <c r="A104" s="60" t="s">
        <v>89</v>
      </c>
      <c r="B104" s="7" t="s">
        <v>104</v>
      </c>
      <c r="C104" s="33">
        <v>0</v>
      </c>
      <c r="D104" s="29">
        <v>6</v>
      </c>
      <c r="E104" s="30">
        <v>10</v>
      </c>
      <c r="F104" s="30">
        <v>5</v>
      </c>
      <c r="G104" s="37">
        <v>6</v>
      </c>
      <c r="H104" s="30">
        <v>4</v>
      </c>
      <c r="I104" s="30">
        <v>11</v>
      </c>
      <c r="J104" s="30">
        <v>8</v>
      </c>
      <c r="K104" s="13">
        <v>29</v>
      </c>
      <c r="L104" s="53">
        <v>1.1863852070037636E-3</v>
      </c>
      <c r="M104" s="49" t="s">
        <v>11</v>
      </c>
      <c r="N104" s="44">
        <v>-0.33333333333333331</v>
      </c>
      <c r="O104" s="44">
        <v>0.1</v>
      </c>
      <c r="P104" s="44">
        <v>0.6</v>
      </c>
      <c r="Q104" s="51">
        <v>0.38095238095238093</v>
      </c>
      <c r="R104" s="10"/>
      <c r="S104" s="15"/>
    </row>
    <row r="105" spans="1:19" x14ac:dyDescent="0.25">
      <c r="A105" s="60" t="s">
        <v>89</v>
      </c>
      <c r="B105" s="7" t="s">
        <v>105</v>
      </c>
      <c r="C105" s="33">
        <v>0</v>
      </c>
      <c r="D105" s="29">
        <v>20</v>
      </c>
      <c r="E105" s="30">
        <v>27</v>
      </c>
      <c r="F105" s="30">
        <v>28</v>
      </c>
      <c r="G105" s="37">
        <v>14</v>
      </c>
      <c r="H105" s="30">
        <v>31</v>
      </c>
      <c r="I105" s="30">
        <v>41</v>
      </c>
      <c r="J105" s="30">
        <v>18</v>
      </c>
      <c r="K105" s="13">
        <v>104</v>
      </c>
      <c r="L105" s="53">
        <v>4.2546228113238419E-3</v>
      </c>
      <c r="M105" s="49" t="s">
        <v>11</v>
      </c>
      <c r="N105" s="44">
        <v>0.55000000000000004</v>
      </c>
      <c r="O105" s="44">
        <v>0.51851851851851849</v>
      </c>
      <c r="P105" s="44">
        <v>-0.35714285714285715</v>
      </c>
      <c r="Q105" s="51">
        <v>0.38666666666666666</v>
      </c>
      <c r="R105" s="10"/>
      <c r="S105" s="15"/>
    </row>
    <row r="106" spans="1:19" x14ac:dyDescent="0.25">
      <c r="A106" s="60" t="s">
        <v>89</v>
      </c>
      <c r="B106" s="7" t="s">
        <v>106</v>
      </c>
      <c r="C106" s="33">
        <v>0</v>
      </c>
      <c r="D106" s="29">
        <v>5</v>
      </c>
      <c r="E106" s="30">
        <v>1</v>
      </c>
      <c r="F106" s="30">
        <v>0</v>
      </c>
      <c r="G106" s="37">
        <v>3</v>
      </c>
      <c r="H106" s="30">
        <v>3</v>
      </c>
      <c r="I106" s="30">
        <v>3</v>
      </c>
      <c r="J106" s="30">
        <v>0</v>
      </c>
      <c r="K106" s="13">
        <v>9</v>
      </c>
      <c r="L106" s="53">
        <v>3.6818851251840942E-4</v>
      </c>
      <c r="M106" s="49" t="s">
        <v>11</v>
      </c>
      <c r="N106" s="44">
        <v>-0.4</v>
      </c>
      <c r="O106" s="44">
        <v>2</v>
      </c>
      <c r="P106" s="44" t="s">
        <v>11</v>
      </c>
      <c r="Q106" s="51">
        <v>0.5</v>
      </c>
      <c r="R106" s="10"/>
      <c r="S106" s="15"/>
    </row>
    <row r="107" spans="1:19" x14ac:dyDescent="0.25">
      <c r="A107" s="60" t="s">
        <v>89</v>
      </c>
      <c r="B107" s="7" t="s">
        <v>107</v>
      </c>
      <c r="C107" s="33">
        <v>0</v>
      </c>
      <c r="D107" s="29">
        <v>9</v>
      </c>
      <c r="E107" s="30">
        <v>10</v>
      </c>
      <c r="F107" s="30">
        <v>16</v>
      </c>
      <c r="G107" s="37">
        <v>6</v>
      </c>
      <c r="H107" s="30">
        <v>16</v>
      </c>
      <c r="I107" s="30">
        <v>14</v>
      </c>
      <c r="J107" s="30">
        <v>7</v>
      </c>
      <c r="K107" s="13">
        <v>43</v>
      </c>
      <c r="L107" s="53">
        <v>1.7591228931435117E-3</v>
      </c>
      <c r="M107" s="49" t="s">
        <v>11</v>
      </c>
      <c r="N107" s="44">
        <v>0.77777777777777779</v>
      </c>
      <c r="O107" s="44">
        <v>0.4</v>
      </c>
      <c r="P107" s="44">
        <v>-0.5625</v>
      </c>
      <c r="Q107" s="51">
        <v>0.22857142857142856</v>
      </c>
      <c r="R107" s="10"/>
      <c r="S107" s="15"/>
    </row>
    <row r="108" spans="1:19" x14ac:dyDescent="0.25">
      <c r="A108" s="60" t="s">
        <v>89</v>
      </c>
      <c r="B108" s="7" t="s">
        <v>108</v>
      </c>
      <c r="C108" s="33">
        <v>0</v>
      </c>
      <c r="D108" s="29">
        <v>38</v>
      </c>
      <c r="E108" s="30">
        <v>110</v>
      </c>
      <c r="F108" s="30">
        <v>64</v>
      </c>
      <c r="G108" s="37">
        <v>77</v>
      </c>
      <c r="H108" s="30">
        <v>73</v>
      </c>
      <c r="I108" s="30">
        <v>111</v>
      </c>
      <c r="J108" s="30">
        <v>94</v>
      </c>
      <c r="K108" s="13">
        <v>355</v>
      </c>
      <c r="L108" s="53">
        <v>1.4522991327115039E-2</v>
      </c>
      <c r="M108" s="49" t="s">
        <v>11</v>
      </c>
      <c r="N108" s="44">
        <v>0.92105263157894735</v>
      </c>
      <c r="O108" s="44">
        <v>9.0909090909090905E-3</v>
      </c>
      <c r="P108" s="44">
        <v>0.46875</v>
      </c>
      <c r="Q108" s="51">
        <v>0.67452830188679247</v>
      </c>
      <c r="R108" s="10"/>
      <c r="S108" s="15"/>
    </row>
    <row r="109" spans="1:19" x14ac:dyDescent="0.25">
      <c r="A109" s="60" t="s">
        <v>89</v>
      </c>
      <c r="B109" s="7" t="s">
        <v>109</v>
      </c>
      <c r="C109" s="33">
        <v>0</v>
      </c>
      <c r="D109" s="29">
        <v>2</v>
      </c>
      <c r="E109" s="30">
        <v>6</v>
      </c>
      <c r="F109" s="30">
        <v>10</v>
      </c>
      <c r="G109" s="37">
        <v>2</v>
      </c>
      <c r="H109" s="30">
        <v>3</v>
      </c>
      <c r="I109" s="30">
        <v>5</v>
      </c>
      <c r="J109" s="30">
        <v>4</v>
      </c>
      <c r="K109" s="13">
        <v>14</v>
      </c>
      <c r="L109" s="53">
        <v>5.7273768613974802E-4</v>
      </c>
      <c r="M109" s="49" t="s">
        <v>11</v>
      </c>
      <c r="N109" s="44">
        <v>0.5</v>
      </c>
      <c r="O109" s="44">
        <v>-0.16666666666666666</v>
      </c>
      <c r="P109" s="44">
        <v>-0.6</v>
      </c>
      <c r="Q109" s="51">
        <v>-0.22222222222222221</v>
      </c>
      <c r="R109" s="10"/>
      <c r="S109" s="15"/>
    </row>
    <row r="110" spans="1:19" x14ac:dyDescent="0.25">
      <c r="A110" s="60" t="s">
        <v>89</v>
      </c>
      <c r="B110" s="7" t="s">
        <v>110</v>
      </c>
      <c r="C110" s="33">
        <v>0</v>
      </c>
      <c r="D110" s="29">
        <v>3</v>
      </c>
      <c r="E110" s="30">
        <v>18</v>
      </c>
      <c r="F110" s="30">
        <v>12</v>
      </c>
      <c r="G110" s="37">
        <v>10</v>
      </c>
      <c r="H110" s="30">
        <v>8</v>
      </c>
      <c r="I110" s="30">
        <v>11</v>
      </c>
      <c r="J110" s="30">
        <v>6</v>
      </c>
      <c r="K110" s="13">
        <v>35</v>
      </c>
      <c r="L110" s="53">
        <v>1.4318442153493699E-3</v>
      </c>
      <c r="M110" s="49" t="s">
        <v>11</v>
      </c>
      <c r="N110" s="44">
        <v>1.6666666666666667</v>
      </c>
      <c r="O110" s="44">
        <v>-0.3888888888888889</v>
      </c>
      <c r="P110" s="44">
        <v>-0.5</v>
      </c>
      <c r="Q110" s="51">
        <v>6.0606060606060608E-2</v>
      </c>
      <c r="R110" s="10"/>
      <c r="S110" s="15"/>
    </row>
    <row r="111" spans="1:19" x14ac:dyDescent="0.25">
      <c r="A111" s="60" t="s">
        <v>89</v>
      </c>
      <c r="B111" s="7" t="s">
        <v>111</v>
      </c>
      <c r="C111" s="33">
        <v>0</v>
      </c>
      <c r="D111" s="29">
        <v>3</v>
      </c>
      <c r="E111" s="30">
        <v>1</v>
      </c>
      <c r="F111" s="30">
        <v>2</v>
      </c>
      <c r="G111" s="37">
        <v>0</v>
      </c>
      <c r="H111" s="30">
        <v>2</v>
      </c>
      <c r="I111" s="30">
        <v>0</v>
      </c>
      <c r="J111" s="30">
        <v>2</v>
      </c>
      <c r="K111" s="13">
        <v>4</v>
      </c>
      <c r="L111" s="53">
        <v>1.6363933889707084E-4</v>
      </c>
      <c r="M111" s="49" t="s">
        <v>11</v>
      </c>
      <c r="N111" s="44">
        <v>-0.33333333333333331</v>
      </c>
      <c r="O111" s="44">
        <v>-1</v>
      </c>
      <c r="P111" s="44">
        <v>0</v>
      </c>
      <c r="Q111" s="51">
        <v>-0.33333333333333331</v>
      </c>
      <c r="R111" s="10"/>
      <c r="S111" s="15"/>
    </row>
    <row r="112" spans="1:19" x14ac:dyDescent="0.25">
      <c r="A112" s="60" t="s">
        <v>89</v>
      </c>
      <c r="B112" s="7" t="s">
        <v>112</v>
      </c>
      <c r="C112" s="33">
        <v>0</v>
      </c>
      <c r="D112" s="29">
        <v>30</v>
      </c>
      <c r="E112" s="30">
        <v>56</v>
      </c>
      <c r="F112" s="30">
        <v>39</v>
      </c>
      <c r="G112" s="37">
        <v>67</v>
      </c>
      <c r="H112" s="30">
        <v>54</v>
      </c>
      <c r="I112" s="30">
        <v>69</v>
      </c>
      <c r="J112" s="30">
        <v>47</v>
      </c>
      <c r="K112" s="13">
        <v>237</v>
      </c>
      <c r="L112" s="53">
        <v>9.6956308296514485E-3</v>
      </c>
      <c r="M112" s="49" t="s">
        <v>11</v>
      </c>
      <c r="N112" s="44">
        <v>0.8</v>
      </c>
      <c r="O112" s="44">
        <v>0.23214285714285715</v>
      </c>
      <c r="P112" s="44">
        <v>0.20512820512820512</v>
      </c>
      <c r="Q112" s="51">
        <v>0.89600000000000002</v>
      </c>
      <c r="R112" s="10"/>
      <c r="S112" s="15"/>
    </row>
    <row r="113" spans="1:19" x14ac:dyDescent="0.25">
      <c r="A113" s="60" t="s">
        <v>89</v>
      </c>
      <c r="B113" s="18" t="s">
        <v>248</v>
      </c>
      <c r="C113" s="33">
        <v>587</v>
      </c>
      <c r="D113" s="29">
        <v>151</v>
      </c>
      <c r="E113" s="30" t="s">
        <v>11</v>
      </c>
      <c r="F113" s="30">
        <v>0</v>
      </c>
      <c r="G113" s="37">
        <v>0</v>
      </c>
      <c r="H113" s="30">
        <v>0</v>
      </c>
      <c r="I113" s="30">
        <v>0</v>
      </c>
      <c r="J113" s="30">
        <v>0</v>
      </c>
      <c r="K113" s="13">
        <v>0</v>
      </c>
      <c r="L113" s="53">
        <v>0</v>
      </c>
      <c r="M113" s="49">
        <v>-1</v>
      </c>
      <c r="N113" s="44">
        <v>-1</v>
      </c>
      <c r="O113" s="44" t="s">
        <v>11</v>
      </c>
      <c r="P113" s="44" t="s">
        <v>11</v>
      </c>
      <c r="Q113" s="51">
        <v>-1</v>
      </c>
      <c r="R113" s="10"/>
      <c r="S113" s="15"/>
    </row>
    <row r="114" spans="1:19" x14ac:dyDescent="0.25">
      <c r="A114" s="60" t="s">
        <v>89</v>
      </c>
      <c r="B114" s="7" t="s">
        <v>113</v>
      </c>
      <c r="C114" s="33">
        <v>0</v>
      </c>
      <c r="D114" s="29">
        <v>722</v>
      </c>
      <c r="E114" s="30">
        <v>1435</v>
      </c>
      <c r="F114" s="30">
        <v>1493</v>
      </c>
      <c r="G114" s="37">
        <v>1429</v>
      </c>
      <c r="H114" s="30">
        <v>1430</v>
      </c>
      <c r="I114" s="30">
        <v>1694</v>
      </c>
      <c r="J114" s="30">
        <v>1836</v>
      </c>
      <c r="K114" s="13">
        <v>6389</v>
      </c>
      <c r="L114" s="53">
        <v>0.26137293405334644</v>
      </c>
      <c r="M114" s="49" t="s">
        <v>11</v>
      </c>
      <c r="N114" s="44">
        <v>0.98060941828254844</v>
      </c>
      <c r="O114" s="44">
        <v>0.18048780487804877</v>
      </c>
      <c r="P114" s="44">
        <v>0.22973878097789685</v>
      </c>
      <c r="Q114" s="51">
        <v>0.75041095890410958</v>
      </c>
      <c r="R114" s="10"/>
      <c r="S114" s="15"/>
    </row>
    <row r="115" spans="1:19" x14ac:dyDescent="0.25">
      <c r="A115" s="60" t="s">
        <v>89</v>
      </c>
      <c r="B115" s="7" t="s">
        <v>114</v>
      </c>
      <c r="C115" s="33">
        <v>0</v>
      </c>
      <c r="D115" s="29">
        <v>64</v>
      </c>
      <c r="E115" s="30">
        <v>120</v>
      </c>
      <c r="F115" s="30">
        <v>108</v>
      </c>
      <c r="G115" s="37">
        <v>126</v>
      </c>
      <c r="H115" s="30">
        <v>105</v>
      </c>
      <c r="I115" s="30">
        <v>149</v>
      </c>
      <c r="J115" s="30">
        <v>167</v>
      </c>
      <c r="K115" s="13">
        <v>547</v>
      </c>
      <c r="L115" s="53">
        <v>2.237767959417444E-2</v>
      </c>
      <c r="M115" s="49" t="s">
        <v>11</v>
      </c>
      <c r="N115" s="44">
        <v>0.640625</v>
      </c>
      <c r="O115" s="44">
        <v>0.24166666666666667</v>
      </c>
      <c r="P115" s="44">
        <v>0.54629629629629628</v>
      </c>
      <c r="Q115" s="51">
        <v>0.87328767123287676</v>
      </c>
      <c r="R115" s="10"/>
      <c r="S115" s="15"/>
    </row>
    <row r="116" spans="1:19" x14ac:dyDescent="0.25">
      <c r="A116" s="60" t="s">
        <v>89</v>
      </c>
      <c r="B116" s="7" t="s">
        <v>115</v>
      </c>
      <c r="C116" s="33">
        <v>0</v>
      </c>
      <c r="D116" s="29">
        <v>6</v>
      </c>
      <c r="E116" s="30">
        <v>6</v>
      </c>
      <c r="F116" s="30">
        <v>13</v>
      </c>
      <c r="G116" s="37">
        <v>11</v>
      </c>
      <c r="H116" s="30">
        <v>8</v>
      </c>
      <c r="I116" s="30">
        <v>22</v>
      </c>
      <c r="J116" s="30">
        <v>11</v>
      </c>
      <c r="K116" s="13">
        <v>52</v>
      </c>
      <c r="L116" s="53">
        <v>2.1273114056619209E-3</v>
      </c>
      <c r="M116" s="49" t="s">
        <v>11</v>
      </c>
      <c r="N116" s="44">
        <v>0.33333333333333331</v>
      </c>
      <c r="O116" s="44">
        <v>2.6666666666666665</v>
      </c>
      <c r="P116" s="44">
        <v>-0.15384615384615385</v>
      </c>
      <c r="Q116" s="51">
        <v>1.08</v>
      </c>
      <c r="R116" s="10"/>
      <c r="S116" s="15"/>
    </row>
    <row r="117" spans="1:19" x14ac:dyDescent="0.25">
      <c r="A117" s="60" t="s">
        <v>89</v>
      </c>
      <c r="B117" s="7" t="s">
        <v>116</v>
      </c>
      <c r="C117" s="33">
        <v>0</v>
      </c>
      <c r="D117" s="29">
        <v>131</v>
      </c>
      <c r="E117" s="30">
        <v>152</v>
      </c>
      <c r="F117" s="30">
        <v>137</v>
      </c>
      <c r="G117" s="37">
        <v>168</v>
      </c>
      <c r="H117" s="30">
        <v>158</v>
      </c>
      <c r="I117" s="30">
        <v>170</v>
      </c>
      <c r="J117" s="30">
        <v>207</v>
      </c>
      <c r="K117" s="13">
        <v>703</v>
      </c>
      <c r="L117" s="53">
        <v>2.8759613811160201E-2</v>
      </c>
      <c r="M117" s="49" t="s">
        <v>11</v>
      </c>
      <c r="N117" s="44">
        <v>0.20610687022900764</v>
      </c>
      <c r="O117" s="44">
        <v>0.11842105263157894</v>
      </c>
      <c r="P117" s="44">
        <v>0.51094890510948909</v>
      </c>
      <c r="Q117" s="51">
        <v>0.67380952380952386</v>
      </c>
      <c r="R117" s="10"/>
      <c r="S117" s="15"/>
    </row>
    <row r="118" spans="1:19" x14ac:dyDescent="0.25">
      <c r="A118" s="60" t="s">
        <v>89</v>
      </c>
      <c r="B118" s="7" t="s">
        <v>117</v>
      </c>
      <c r="C118" s="33">
        <v>0</v>
      </c>
      <c r="D118" s="29">
        <v>21</v>
      </c>
      <c r="E118" s="30">
        <v>68</v>
      </c>
      <c r="F118" s="30">
        <v>72</v>
      </c>
      <c r="G118" s="37">
        <v>93</v>
      </c>
      <c r="H118" s="30">
        <v>111</v>
      </c>
      <c r="I118" s="30">
        <v>139</v>
      </c>
      <c r="J118" s="30">
        <v>155</v>
      </c>
      <c r="K118" s="13">
        <v>498</v>
      </c>
      <c r="L118" s="53">
        <v>2.0373097692685322E-2</v>
      </c>
      <c r="M118" s="49" t="s">
        <v>11</v>
      </c>
      <c r="N118" s="44">
        <v>4.2857142857142856</v>
      </c>
      <c r="O118" s="44">
        <v>1.0441176470588236</v>
      </c>
      <c r="P118" s="44">
        <v>1.1527777777777777</v>
      </c>
      <c r="Q118" s="51">
        <v>2.0931677018633539</v>
      </c>
      <c r="R118" s="10"/>
      <c r="S118" s="15"/>
    </row>
    <row r="119" spans="1:19" x14ac:dyDescent="0.25">
      <c r="A119" s="60" t="s">
        <v>89</v>
      </c>
      <c r="B119" s="7" t="s">
        <v>118</v>
      </c>
      <c r="C119" s="33">
        <v>0</v>
      </c>
      <c r="D119" s="29">
        <v>7</v>
      </c>
      <c r="E119" s="30">
        <v>14</v>
      </c>
      <c r="F119" s="30">
        <v>16</v>
      </c>
      <c r="G119" s="37">
        <v>11</v>
      </c>
      <c r="H119" s="30">
        <v>15</v>
      </c>
      <c r="I119" s="30">
        <v>15</v>
      </c>
      <c r="J119" s="30">
        <v>19</v>
      </c>
      <c r="K119" s="13">
        <v>60</v>
      </c>
      <c r="L119" s="53">
        <v>2.4545900834560628E-3</v>
      </c>
      <c r="M119" s="49" t="s">
        <v>11</v>
      </c>
      <c r="N119" s="44">
        <v>1.1428571428571428</v>
      </c>
      <c r="O119" s="44">
        <v>7.1428571428571425E-2</v>
      </c>
      <c r="P119" s="44">
        <v>0.1875</v>
      </c>
      <c r="Q119" s="51">
        <v>0.6216216216216216</v>
      </c>
      <c r="R119" s="10"/>
      <c r="S119" s="15"/>
    </row>
    <row r="120" spans="1:19" x14ac:dyDescent="0.25">
      <c r="A120" s="60" t="s">
        <v>89</v>
      </c>
      <c r="B120" s="7" t="s">
        <v>119</v>
      </c>
      <c r="C120" s="33">
        <v>0</v>
      </c>
      <c r="D120" s="29">
        <v>0</v>
      </c>
      <c r="E120" s="30">
        <v>8</v>
      </c>
      <c r="F120" s="30" t="s">
        <v>11</v>
      </c>
      <c r="G120" s="37">
        <v>0</v>
      </c>
      <c r="H120" s="30">
        <v>0</v>
      </c>
      <c r="I120" s="30">
        <v>1</v>
      </c>
      <c r="J120" s="30">
        <v>0</v>
      </c>
      <c r="K120" s="13">
        <v>1</v>
      </c>
      <c r="L120" s="53">
        <v>4.0909834724267711E-5</v>
      </c>
      <c r="M120" s="49" t="s">
        <v>11</v>
      </c>
      <c r="N120" s="44" t="s">
        <v>11</v>
      </c>
      <c r="O120" s="44">
        <v>-0.875</v>
      </c>
      <c r="P120" s="44" t="s">
        <v>11</v>
      </c>
      <c r="Q120" s="51">
        <v>-0.875</v>
      </c>
      <c r="R120" s="10"/>
      <c r="S120" s="15"/>
    </row>
    <row r="121" spans="1:19" x14ac:dyDescent="0.25">
      <c r="A121" s="60" t="s">
        <v>89</v>
      </c>
      <c r="B121" s="7" t="s">
        <v>120</v>
      </c>
      <c r="C121" s="33">
        <v>0</v>
      </c>
      <c r="D121" s="29">
        <v>1</v>
      </c>
      <c r="E121" s="30">
        <v>6</v>
      </c>
      <c r="F121" s="30">
        <v>2</v>
      </c>
      <c r="G121" s="37">
        <v>2</v>
      </c>
      <c r="H121" s="30">
        <v>4</v>
      </c>
      <c r="I121" s="30">
        <v>4</v>
      </c>
      <c r="J121" s="30">
        <v>0</v>
      </c>
      <c r="K121" s="13">
        <v>10</v>
      </c>
      <c r="L121" s="53">
        <v>4.0909834724267715E-4</v>
      </c>
      <c r="M121" s="49" t="s">
        <v>11</v>
      </c>
      <c r="N121" s="44">
        <v>3</v>
      </c>
      <c r="O121" s="44">
        <v>-0.33333333333333331</v>
      </c>
      <c r="P121" s="44">
        <v>-1</v>
      </c>
      <c r="Q121" s="51">
        <v>0.1111111111111111</v>
      </c>
      <c r="R121" s="10"/>
      <c r="S121" s="15"/>
    </row>
    <row r="122" spans="1:19" x14ac:dyDescent="0.25">
      <c r="A122" s="60" t="s">
        <v>89</v>
      </c>
      <c r="B122" s="7" t="s">
        <v>121</v>
      </c>
      <c r="C122" s="33">
        <v>0</v>
      </c>
      <c r="D122" s="29">
        <v>11</v>
      </c>
      <c r="E122" s="30">
        <v>12</v>
      </c>
      <c r="F122" s="30">
        <v>11</v>
      </c>
      <c r="G122" s="37">
        <v>10</v>
      </c>
      <c r="H122" s="30">
        <v>15</v>
      </c>
      <c r="I122" s="30">
        <v>19</v>
      </c>
      <c r="J122" s="30">
        <v>0</v>
      </c>
      <c r="K122" s="13">
        <v>44</v>
      </c>
      <c r="L122" s="53">
        <v>1.8000327278677793E-3</v>
      </c>
      <c r="M122" s="49" t="s">
        <v>11</v>
      </c>
      <c r="N122" s="44">
        <v>0.36363636363636365</v>
      </c>
      <c r="O122" s="44">
        <v>0.58333333333333337</v>
      </c>
      <c r="P122" s="44">
        <v>-1</v>
      </c>
      <c r="Q122" s="51">
        <v>0.29411764705882354</v>
      </c>
      <c r="R122" s="10"/>
      <c r="S122" s="15"/>
    </row>
    <row r="123" spans="1:19" x14ac:dyDescent="0.25">
      <c r="A123" s="60" t="s">
        <v>89</v>
      </c>
      <c r="B123" s="7" t="s">
        <v>122</v>
      </c>
      <c r="C123" s="33">
        <v>0</v>
      </c>
      <c r="D123" s="29">
        <v>5</v>
      </c>
      <c r="E123" s="30">
        <v>19</v>
      </c>
      <c r="F123" s="30">
        <v>31</v>
      </c>
      <c r="G123" s="37">
        <v>23</v>
      </c>
      <c r="H123" s="30">
        <v>18</v>
      </c>
      <c r="I123" s="30">
        <v>38</v>
      </c>
      <c r="J123" s="30">
        <v>56</v>
      </c>
      <c r="K123" s="13">
        <v>135</v>
      </c>
      <c r="L123" s="53">
        <v>5.5228276877761417E-3</v>
      </c>
      <c r="M123" s="49" t="s">
        <v>11</v>
      </c>
      <c r="N123" s="44">
        <v>2.6</v>
      </c>
      <c r="O123" s="44">
        <v>1</v>
      </c>
      <c r="P123" s="44">
        <v>0.80645161290322576</v>
      </c>
      <c r="Q123" s="51">
        <v>1.4545454545454546</v>
      </c>
      <c r="R123" s="10"/>
      <c r="S123" s="15"/>
    </row>
    <row r="124" spans="1:19" x14ac:dyDescent="0.25">
      <c r="A124" s="60" t="s">
        <v>89</v>
      </c>
      <c r="B124" s="7" t="s">
        <v>123</v>
      </c>
      <c r="C124" s="33">
        <v>0</v>
      </c>
      <c r="D124" s="29">
        <v>0</v>
      </c>
      <c r="E124" s="30" t="s">
        <v>11</v>
      </c>
      <c r="F124" s="30">
        <v>2</v>
      </c>
      <c r="G124" s="37">
        <v>1</v>
      </c>
      <c r="H124" s="30">
        <v>4</v>
      </c>
      <c r="I124" s="30">
        <v>0</v>
      </c>
      <c r="J124" s="30">
        <v>0</v>
      </c>
      <c r="K124" s="13">
        <v>5</v>
      </c>
      <c r="L124" s="53">
        <v>2.0454917362133857E-4</v>
      </c>
      <c r="M124" s="49" t="s">
        <v>11</v>
      </c>
      <c r="N124" s="44" t="s">
        <v>11</v>
      </c>
      <c r="O124" s="44" t="s">
        <v>11</v>
      </c>
      <c r="P124" s="44">
        <v>-1</v>
      </c>
      <c r="Q124" s="51">
        <v>1.5</v>
      </c>
      <c r="R124" s="10"/>
      <c r="S124" s="15"/>
    </row>
    <row r="125" spans="1:19" x14ac:dyDescent="0.25">
      <c r="A125" s="60" t="s">
        <v>89</v>
      </c>
      <c r="B125" s="7" t="s">
        <v>124</v>
      </c>
      <c r="C125" s="33">
        <v>0</v>
      </c>
      <c r="D125" s="29">
        <v>0</v>
      </c>
      <c r="E125" s="30">
        <v>4</v>
      </c>
      <c r="F125" s="30">
        <v>2</v>
      </c>
      <c r="G125" s="37">
        <v>7</v>
      </c>
      <c r="H125" s="30">
        <v>5</v>
      </c>
      <c r="I125" s="30">
        <v>2</v>
      </c>
      <c r="J125" s="30">
        <v>0</v>
      </c>
      <c r="K125" s="13">
        <v>14</v>
      </c>
      <c r="L125" s="53">
        <v>5.7273768613974802E-4</v>
      </c>
      <c r="M125" s="49" t="s">
        <v>11</v>
      </c>
      <c r="N125" s="44" t="s">
        <v>11</v>
      </c>
      <c r="O125" s="44">
        <v>-0.5</v>
      </c>
      <c r="P125" s="44">
        <v>-1</v>
      </c>
      <c r="Q125" s="51">
        <v>1.3333333333333333</v>
      </c>
      <c r="R125" s="10"/>
      <c r="S125" s="15"/>
    </row>
    <row r="126" spans="1:19" x14ac:dyDescent="0.25">
      <c r="A126" s="60" t="s">
        <v>89</v>
      </c>
      <c r="B126" s="7" t="s">
        <v>125</v>
      </c>
      <c r="C126" s="33">
        <v>0</v>
      </c>
      <c r="D126" s="29">
        <v>18</v>
      </c>
      <c r="E126" s="30">
        <v>33</v>
      </c>
      <c r="F126" s="30">
        <v>43</v>
      </c>
      <c r="G126" s="37">
        <v>116</v>
      </c>
      <c r="H126" s="30">
        <v>127</v>
      </c>
      <c r="I126" s="30">
        <v>140</v>
      </c>
      <c r="J126" s="30">
        <v>170</v>
      </c>
      <c r="K126" s="13">
        <v>553</v>
      </c>
      <c r="L126" s="53">
        <v>2.2623138602520045E-2</v>
      </c>
      <c r="M126" s="49" t="s">
        <v>11</v>
      </c>
      <c r="N126" s="44">
        <v>6.0555555555555554</v>
      </c>
      <c r="O126" s="44">
        <v>3.2424242424242422</v>
      </c>
      <c r="P126" s="44">
        <v>2.9534883720930232</v>
      </c>
      <c r="Q126" s="51">
        <v>4.8829787234042552</v>
      </c>
      <c r="R126" s="10"/>
      <c r="S126" s="15"/>
    </row>
    <row r="127" spans="1:19" x14ac:dyDescent="0.25">
      <c r="A127" s="60" t="s">
        <v>89</v>
      </c>
      <c r="B127" s="18" t="s">
        <v>249</v>
      </c>
      <c r="C127" s="33">
        <v>4942</v>
      </c>
      <c r="D127" s="29">
        <v>1077</v>
      </c>
      <c r="E127" s="30">
        <v>0</v>
      </c>
      <c r="F127" s="30">
        <v>0</v>
      </c>
      <c r="G127" s="37">
        <v>0</v>
      </c>
      <c r="H127" s="30">
        <v>0</v>
      </c>
      <c r="I127" s="30">
        <v>0</v>
      </c>
      <c r="J127" s="30">
        <v>0</v>
      </c>
      <c r="K127" s="13">
        <v>0</v>
      </c>
      <c r="L127" s="53">
        <v>0</v>
      </c>
      <c r="M127" s="49">
        <v>-1</v>
      </c>
      <c r="N127" s="44">
        <v>-1</v>
      </c>
      <c r="O127" s="44" t="s">
        <v>11</v>
      </c>
      <c r="P127" s="44" t="s">
        <v>11</v>
      </c>
      <c r="Q127" s="51">
        <v>-1</v>
      </c>
      <c r="R127" s="10"/>
      <c r="S127" s="15"/>
    </row>
    <row r="128" spans="1:19" ht="16.5" thickBot="1" x14ac:dyDescent="0.3">
      <c r="A128" s="60" t="s">
        <v>89</v>
      </c>
      <c r="B128" s="7" t="s">
        <v>33</v>
      </c>
      <c r="C128" s="33" t="s">
        <v>11</v>
      </c>
      <c r="D128" s="29">
        <v>32</v>
      </c>
      <c r="E128" s="30">
        <v>49</v>
      </c>
      <c r="F128" s="30">
        <v>32</v>
      </c>
      <c r="G128" s="37">
        <v>39</v>
      </c>
      <c r="H128" s="30">
        <v>43</v>
      </c>
      <c r="I128" s="30">
        <v>69</v>
      </c>
      <c r="J128" s="30">
        <v>67</v>
      </c>
      <c r="K128" s="13">
        <v>218</v>
      </c>
      <c r="L128" s="53">
        <v>8.9183439698903612E-3</v>
      </c>
      <c r="M128" s="49" t="s">
        <v>11</v>
      </c>
      <c r="N128" s="44">
        <v>0.34375</v>
      </c>
      <c r="O128" s="44">
        <v>0.40816326530612246</v>
      </c>
      <c r="P128" s="44">
        <v>1.09375</v>
      </c>
      <c r="Q128" s="51">
        <v>0.92920353982300885</v>
      </c>
      <c r="R128" s="10"/>
      <c r="S128" s="15"/>
    </row>
    <row r="129" spans="1:19" ht="16.5" thickBot="1" x14ac:dyDescent="0.3">
      <c r="A129" s="61" t="s">
        <v>89</v>
      </c>
      <c r="B129" s="119" t="s">
        <v>34</v>
      </c>
      <c r="C129" s="120">
        <v>10835</v>
      </c>
      <c r="D129" s="121">
        <v>4101</v>
      </c>
      <c r="E129" s="122">
        <v>5375</v>
      </c>
      <c r="F129" s="123">
        <v>5200</v>
      </c>
      <c r="G129" s="124">
        <v>5548</v>
      </c>
      <c r="H129" s="125">
        <v>5855</v>
      </c>
      <c r="I129" s="125">
        <v>6567</v>
      </c>
      <c r="J129" s="125">
        <v>6474</v>
      </c>
      <c r="K129" s="126">
        <v>24444</v>
      </c>
      <c r="L129" s="93">
        <v>4.3617964163106633E-3</v>
      </c>
      <c r="M129" s="127">
        <v>-0.48795569912321179</v>
      </c>
      <c r="N129" s="92">
        <v>0.4277005608388198</v>
      </c>
      <c r="O129" s="92">
        <v>0.22176744186046513</v>
      </c>
      <c r="P129" s="92">
        <v>0.245</v>
      </c>
      <c r="Q129" s="127">
        <v>-4.1825095057034217E-2</v>
      </c>
      <c r="R129" s="10"/>
      <c r="S129" s="15"/>
    </row>
    <row r="130" spans="1:19" x14ac:dyDescent="0.25">
      <c r="A130" s="60" t="s">
        <v>126</v>
      </c>
      <c r="B130" s="7" t="s">
        <v>127</v>
      </c>
      <c r="C130" s="33">
        <v>182</v>
      </c>
      <c r="D130" s="29">
        <v>328</v>
      </c>
      <c r="E130" s="30">
        <v>385</v>
      </c>
      <c r="F130" s="30">
        <v>340</v>
      </c>
      <c r="G130" s="37">
        <v>369</v>
      </c>
      <c r="H130" s="30">
        <v>381</v>
      </c>
      <c r="I130" s="30">
        <v>378</v>
      </c>
      <c r="J130" s="30">
        <v>397</v>
      </c>
      <c r="K130" s="13">
        <v>1525</v>
      </c>
      <c r="L130" s="53">
        <v>6.3212435233160627E-2</v>
      </c>
      <c r="M130" s="49">
        <v>1.0274725274725274</v>
      </c>
      <c r="N130" s="44">
        <v>0.16158536585365854</v>
      </c>
      <c r="O130" s="44">
        <v>-1.8181818181818181E-2</v>
      </c>
      <c r="P130" s="44">
        <v>0.1676470588235294</v>
      </c>
      <c r="Q130" s="51">
        <v>0.23481781376518218</v>
      </c>
      <c r="R130" s="10"/>
      <c r="S130" s="15"/>
    </row>
    <row r="131" spans="1:19" x14ac:dyDescent="0.25">
      <c r="A131" s="60" t="s">
        <v>126</v>
      </c>
      <c r="B131" s="7" t="s">
        <v>128</v>
      </c>
      <c r="C131" s="33">
        <v>1734</v>
      </c>
      <c r="D131" s="29">
        <v>1532</v>
      </c>
      <c r="E131" s="30">
        <v>1850</v>
      </c>
      <c r="F131" s="30">
        <v>1622</v>
      </c>
      <c r="G131" s="37">
        <v>1801</v>
      </c>
      <c r="H131" s="30">
        <v>1724</v>
      </c>
      <c r="I131" s="30">
        <v>1866</v>
      </c>
      <c r="J131" s="30">
        <v>1965</v>
      </c>
      <c r="K131" s="13">
        <v>7356</v>
      </c>
      <c r="L131" s="53">
        <v>0.30491191709844562</v>
      </c>
      <c r="M131" s="49">
        <v>3.8638985005767013E-2</v>
      </c>
      <c r="N131" s="44">
        <v>0.12532637075718014</v>
      </c>
      <c r="O131" s="44">
        <v>8.6486486486486488E-3</v>
      </c>
      <c r="P131" s="44">
        <v>0.21146732429099876</v>
      </c>
      <c r="Q131" s="51">
        <v>9.1718610863757793E-2</v>
      </c>
      <c r="R131" s="10"/>
      <c r="S131" s="15"/>
    </row>
    <row r="132" spans="1:19" x14ac:dyDescent="0.25">
      <c r="A132" s="60" t="s">
        <v>126</v>
      </c>
      <c r="B132" s="7" t="s">
        <v>129</v>
      </c>
      <c r="C132" s="33">
        <v>495</v>
      </c>
      <c r="D132" s="29">
        <v>470</v>
      </c>
      <c r="E132" s="30">
        <v>998</v>
      </c>
      <c r="F132" s="30">
        <v>615</v>
      </c>
      <c r="G132" s="37">
        <v>549</v>
      </c>
      <c r="H132" s="30">
        <v>493</v>
      </c>
      <c r="I132" s="30">
        <v>815</v>
      </c>
      <c r="J132" s="30">
        <v>595</v>
      </c>
      <c r="K132" s="13">
        <v>2452</v>
      </c>
      <c r="L132" s="53">
        <v>0.10163730569948186</v>
      </c>
      <c r="M132" s="49">
        <v>0.10909090909090909</v>
      </c>
      <c r="N132" s="44">
        <v>4.8936170212765959E-2</v>
      </c>
      <c r="O132" s="44">
        <v>-0.18336673346693386</v>
      </c>
      <c r="P132" s="44">
        <v>-3.2520325203252036E-2</v>
      </c>
      <c r="Q132" s="51">
        <v>-4.8875096974398756E-2</v>
      </c>
      <c r="R132" s="10"/>
      <c r="S132" s="15"/>
    </row>
    <row r="133" spans="1:19" x14ac:dyDescent="0.25">
      <c r="A133" s="60" t="s">
        <v>126</v>
      </c>
      <c r="B133" s="7" t="s">
        <v>130</v>
      </c>
      <c r="C133" s="33">
        <v>1198</v>
      </c>
      <c r="D133" s="29">
        <v>1265</v>
      </c>
      <c r="E133" s="30">
        <v>1771</v>
      </c>
      <c r="F133" s="30">
        <v>1096</v>
      </c>
      <c r="G133" s="37">
        <v>1018</v>
      </c>
      <c r="H133" s="30">
        <v>1166</v>
      </c>
      <c r="I133" s="30">
        <v>1511</v>
      </c>
      <c r="J133" s="30">
        <v>966</v>
      </c>
      <c r="K133" s="13">
        <v>4661</v>
      </c>
      <c r="L133" s="53">
        <v>0.1932020725388601</v>
      </c>
      <c r="M133" s="49">
        <v>-0.15025041736227046</v>
      </c>
      <c r="N133" s="44">
        <v>-7.8260869565217397E-2</v>
      </c>
      <c r="O133" s="44">
        <v>-0.14680971202710333</v>
      </c>
      <c r="P133" s="44">
        <v>-0.11861313868613138</v>
      </c>
      <c r="Q133" s="51">
        <v>-0.12551594746716699</v>
      </c>
      <c r="R133" s="10"/>
      <c r="S133" s="15"/>
    </row>
    <row r="134" spans="1:19" x14ac:dyDescent="0.25">
      <c r="A134" s="60" t="s">
        <v>126</v>
      </c>
      <c r="B134" s="7" t="s">
        <v>131</v>
      </c>
      <c r="C134" s="33">
        <v>787</v>
      </c>
      <c r="D134" s="29">
        <v>711</v>
      </c>
      <c r="E134" s="30">
        <v>1055</v>
      </c>
      <c r="F134" s="30">
        <v>714</v>
      </c>
      <c r="G134" s="37">
        <v>764</v>
      </c>
      <c r="H134" s="30">
        <v>662</v>
      </c>
      <c r="I134" s="30">
        <v>940</v>
      </c>
      <c r="J134" s="30">
        <v>615</v>
      </c>
      <c r="K134" s="13">
        <v>2981</v>
      </c>
      <c r="L134" s="53">
        <v>0.12356476683937824</v>
      </c>
      <c r="M134" s="49">
        <v>-2.9224904701397714E-2</v>
      </c>
      <c r="N134" s="44">
        <v>-6.8917018284106887E-2</v>
      </c>
      <c r="O134" s="44">
        <v>-0.10900473933649289</v>
      </c>
      <c r="P134" s="44">
        <v>-0.13865546218487396</v>
      </c>
      <c r="Q134" s="51">
        <v>-8.7542087542087546E-2</v>
      </c>
      <c r="R134" s="10"/>
      <c r="S134" s="15"/>
    </row>
    <row r="135" spans="1:19" x14ac:dyDescent="0.25">
      <c r="A135" s="60" t="s">
        <v>126</v>
      </c>
      <c r="B135" s="7" t="s">
        <v>132</v>
      </c>
      <c r="C135" s="33">
        <v>1153</v>
      </c>
      <c r="D135" s="29">
        <v>640</v>
      </c>
      <c r="E135" s="30">
        <v>807</v>
      </c>
      <c r="F135" s="30">
        <v>706</v>
      </c>
      <c r="G135" s="37">
        <v>817</v>
      </c>
      <c r="H135" s="30">
        <v>715</v>
      </c>
      <c r="I135" s="30">
        <v>836</v>
      </c>
      <c r="J135" s="30">
        <v>702</v>
      </c>
      <c r="K135" s="13">
        <v>3070</v>
      </c>
      <c r="L135" s="53">
        <v>0.12725388601036269</v>
      </c>
      <c r="M135" s="49">
        <v>-0.29141370338248046</v>
      </c>
      <c r="N135" s="44">
        <v>0.1171875</v>
      </c>
      <c r="O135" s="44">
        <v>3.5935563816604711E-2</v>
      </c>
      <c r="P135" s="44">
        <v>-5.6657223796033997E-3</v>
      </c>
      <c r="Q135" s="51">
        <v>-7.1385359951603139E-2</v>
      </c>
      <c r="R135" s="10"/>
      <c r="S135" s="15"/>
    </row>
    <row r="136" spans="1:19" ht="16.5" thickBot="1" x14ac:dyDescent="0.3">
      <c r="A136" s="60" t="s">
        <v>126</v>
      </c>
      <c r="B136" s="7" t="s">
        <v>33</v>
      </c>
      <c r="C136" s="33" t="s">
        <v>11</v>
      </c>
      <c r="D136" s="29">
        <v>381</v>
      </c>
      <c r="E136" s="30">
        <v>474</v>
      </c>
      <c r="F136" s="30">
        <v>331</v>
      </c>
      <c r="G136" s="37">
        <v>398</v>
      </c>
      <c r="H136" s="30">
        <v>493</v>
      </c>
      <c r="I136" s="30">
        <v>683</v>
      </c>
      <c r="J136" s="30">
        <v>506</v>
      </c>
      <c r="K136" s="13">
        <v>2080</v>
      </c>
      <c r="L136" s="53">
        <v>8.621761658031088E-2</v>
      </c>
      <c r="M136" s="49" t="s">
        <v>11</v>
      </c>
      <c r="N136" s="44">
        <v>0.29396325459317585</v>
      </c>
      <c r="O136" s="44">
        <v>0.44092827004219409</v>
      </c>
      <c r="P136" s="44">
        <v>0.52870090634441091</v>
      </c>
      <c r="Q136" s="51">
        <v>0.75379426644182124</v>
      </c>
      <c r="R136" s="10"/>
      <c r="S136" s="15"/>
    </row>
    <row r="137" spans="1:19" ht="16.5" thickBot="1" x14ac:dyDescent="0.3">
      <c r="A137" s="61" t="s">
        <v>126</v>
      </c>
      <c r="B137" s="119" t="s">
        <v>34</v>
      </c>
      <c r="C137" s="120">
        <v>5549</v>
      </c>
      <c r="D137" s="121">
        <v>5327</v>
      </c>
      <c r="E137" s="122">
        <v>7340</v>
      </c>
      <c r="F137" s="123">
        <v>5424</v>
      </c>
      <c r="G137" s="124">
        <v>5716</v>
      </c>
      <c r="H137" s="125">
        <v>5634</v>
      </c>
      <c r="I137" s="125">
        <v>7029</v>
      </c>
      <c r="J137" s="125">
        <v>5746</v>
      </c>
      <c r="K137" s="126">
        <v>24125</v>
      </c>
      <c r="L137" s="93">
        <v>4.3048739381236602E-3</v>
      </c>
      <c r="M137" s="127">
        <v>3.0095512704991889E-2</v>
      </c>
      <c r="N137" s="92">
        <v>5.7630936737375633E-2</v>
      </c>
      <c r="O137" s="92">
        <v>-4.237057220708447E-2</v>
      </c>
      <c r="P137" s="92">
        <v>5.9365781710914452E-2</v>
      </c>
      <c r="Q137" s="127">
        <v>2.0516074450084604E-2</v>
      </c>
      <c r="R137" s="10"/>
      <c r="S137" s="15"/>
    </row>
    <row r="138" spans="1:19" x14ac:dyDescent="0.25">
      <c r="A138" s="60" t="s">
        <v>133</v>
      </c>
      <c r="B138" s="7" t="s">
        <v>134</v>
      </c>
      <c r="C138" s="33">
        <v>3524</v>
      </c>
      <c r="D138" s="29">
        <v>3343</v>
      </c>
      <c r="E138" s="30">
        <v>3627</v>
      </c>
      <c r="F138" s="30">
        <v>3217</v>
      </c>
      <c r="G138" s="37">
        <v>4074</v>
      </c>
      <c r="H138" s="30">
        <v>3499</v>
      </c>
      <c r="I138" s="30">
        <v>3435</v>
      </c>
      <c r="J138" s="30">
        <v>3032</v>
      </c>
      <c r="K138" s="13">
        <v>14040</v>
      </c>
      <c r="L138" s="53">
        <v>3.6894260104533734E-2</v>
      </c>
      <c r="M138" s="49">
        <v>0.15607264472190693</v>
      </c>
      <c r="N138" s="44">
        <v>4.6664672449895306E-2</v>
      </c>
      <c r="O138" s="44">
        <v>-5.293631100082713E-2</v>
      </c>
      <c r="P138" s="44">
        <v>-5.7506994093876281E-2</v>
      </c>
      <c r="Q138" s="51">
        <v>2.3995332215009844E-2</v>
      </c>
      <c r="R138" s="10"/>
      <c r="S138" s="15"/>
    </row>
    <row r="139" spans="1:19" x14ac:dyDescent="0.25">
      <c r="A139" s="60" t="s">
        <v>133</v>
      </c>
      <c r="B139" s="7" t="s">
        <v>135</v>
      </c>
      <c r="C139" s="33">
        <v>1556</v>
      </c>
      <c r="D139" s="29">
        <v>1592</v>
      </c>
      <c r="E139" s="30">
        <v>1714</v>
      </c>
      <c r="F139" s="30">
        <v>1646</v>
      </c>
      <c r="G139" s="37">
        <v>1823</v>
      </c>
      <c r="H139" s="30">
        <v>1601</v>
      </c>
      <c r="I139" s="30">
        <v>1623</v>
      </c>
      <c r="J139" s="30">
        <v>1488</v>
      </c>
      <c r="K139" s="13">
        <v>6535</v>
      </c>
      <c r="L139" s="53">
        <v>1.7172648844952135E-2</v>
      </c>
      <c r="M139" s="49">
        <v>0.17159383033419023</v>
      </c>
      <c r="N139" s="44">
        <v>5.6532663316582916E-3</v>
      </c>
      <c r="O139" s="44">
        <v>-5.3092182030338393E-2</v>
      </c>
      <c r="P139" s="44">
        <v>-9.5990279465370601E-2</v>
      </c>
      <c r="Q139" s="51">
        <v>4.1487400122925634E-3</v>
      </c>
      <c r="R139" s="10"/>
      <c r="S139" s="15"/>
    </row>
    <row r="140" spans="1:19" x14ac:dyDescent="0.25">
      <c r="A140" s="60" t="s">
        <v>133</v>
      </c>
      <c r="B140" s="7" t="s">
        <v>136</v>
      </c>
      <c r="C140" s="33">
        <v>12456</v>
      </c>
      <c r="D140" s="29">
        <v>11886</v>
      </c>
      <c r="E140" s="30">
        <v>12542</v>
      </c>
      <c r="F140" s="30">
        <v>12054</v>
      </c>
      <c r="G140" s="37">
        <v>13177</v>
      </c>
      <c r="H140" s="30">
        <v>12449</v>
      </c>
      <c r="I140" s="30">
        <v>12354</v>
      </c>
      <c r="J140" s="30">
        <v>11487</v>
      </c>
      <c r="K140" s="13">
        <v>49467</v>
      </c>
      <c r="L140" s="53">
        <v>0.12998919975719161</v>
      </c>
      <c r="M140" s="49">
        <v>5.7883750802825949E-2</v>
      </c>
      <c r="N140" s="44">
        <v>4.7366649840148073E-2</v>
      </c>
      <c r="O140" s="44">
        <v>-1.4989634826981343E-2</v>
      </c>
      <c r="P140" s="44">
        <v>-4.7038327526132406E-2</v>
      </c>
      <c r="Q140" s="51">
        <v>1.0809595815113E-2</v>
      </c>
      <c r="R140" s="10"/>
      <c r="S140" s="15"/>
    </row>
    <row r="141" spans="1:19" x14ac:dyDescent="0.25">
      <c r="A141" s="60" t="s">
        <v>133</v>
      </c>
      <c r="B141" s="7" t="s">
        <v>137</v>
      </c>
      <c r="C141" s="33">
        <v>19186</v>
      </c>
      <c r="D141" s="29">
        <v>19296</v>
      </c>
      <c r="E141" s="30">
        <v>21363</v>
      </c>
      <c r="F141" s="30">
        <v>20475</v>
      </c>
      <c r="G141" s="37">
        <v>21833</v>
      </c>
      <c r="H141" s="30">
        <v>19943</v>
      </c>
      <c r="I141" s="30">
        <v>21336</v>
      </c>
      <c r="J141" s="30">
        <v>20744</v>
      </c>
      <c r="K141" s="13">
        <v>83856</v>
      </c>
      <c r="L141" s="53">
        <v>0.22035648684656561</v>
      </c>
      <c r="M141" s="49">
        <v>0.13796518294589805</v>
      </c>
      <c r="N141" s="44">
        <v>3.3530265339966829E-2</v>
      </c>
      <c r="O141" s="44">
        <v>-1.2638674343491082E-3</v>
      </c>
      <c r="P141" s="44">
        <v>1.3137973137973139E-2</v>
      </c>
      <c r="Q141" s="51">
        <v>4.4023904382470121E-2</v>
      </c>
      <c r="R141" s="10"/>
      <c r="S141" s="15"/>
    </row>
    <row r="142" spans="1:19" x14ac:dyDescent="0.25">
      <c r="A142" s="60" t="s">
        <v>133</v>
      </c>
      <c r="B142" s="7" t="s">
        <v>138</v>
      </c>
      <c r="C142" s="33">
        <v>3470</v>
      </c>
      <c r="D142" s="29">
        <v>3315</v>
      </c>
      <c r="E142" s="30">
        <v>3484</v>
      </c>
      <c r="F142" s="30">
        <v>3003</v>
      </c>
      <c r="G142" s="37">
        <v>3739</v>
      </c>
      <c r="H142" s="30">
        <v>3587</v>
      </c>
      <c r="I142" s="30">
        <v>3312</v>
      </c>
      <c r="J142" s="30">
        <v>2897</v>
      </c>
      <c r="K142" s="13">
        <v>13535</v>
      </c>
      <c r="L142" s="53">
        <v>3.5567222971144168E-2</v>
      </c>
      <c r="M142" s="49">
        <v>7.7521613832853026E-2</v>
      </c>
      <c r="N142" s="44">
        <v>8.2051282051282051E-2</v>
      </c>
      <c r="O142" s="44">
        <v>-4.9368541905855337E-2</v>
      </c>
      <c r="P142" s="44">
        <v>-3.5298035298035296E-2</v>
      </c>
      <c r="Q142" s="51">
        <v>1.9816154309825196E-2</v>
      </c>
      <c r="R142" s="10"/>
      <c r="S142" s="15"/>
    </row>
    <row r="143" spans="1:19" x14ac:dyDescent="0.25">
      <c r="A143" s="60" t="s">
        <v>133</v>
      </c>
      <c r="B143" s="7" t="s">
        <v>139</v>
      </c>
      <c r="C143" s="33">
        <v>10149</v>
      </c>
      <c r="D143" s="29">
        <v>10734</v>
      </c>
      <c r="E143" s="30">
        <v>11027</v>
      </c>
      <c r="F143" s="30">
        <v>10599</v>
      </c>
      <c r="G143" s="37">
        <v>11374</v>
      </c>
      <c r="H143" s="30">
        <v>10243</v>
      </c>
      <c r="I143" s="30">
        <v>10435</v>
      </c>
      <c r="J143" s="30">
        <v>10078</v>
      </c>
      <c r="K143" s="13">
        <v>42130</v>
      </c>
      <c r="L143" s="53">
        <v>0.11070905827663863</v>
      </c>
      <c r="M143" s="49">
        <v>0.12070154695043847</v>
      </c>
      <c r="N143" s="44">
        <v>-4.5742500465809577E-2</v>
      </c>
      <c r="O143" s="44">
        <v>-5.3686406094132583E-2</v>
      </c>
      <c r="P143" s="44">
        <v>-4.9155580715161809E-2</v>
      </c>
      <c r="Q143" s="51">
        <v>-8.9157590157378439E-3</v>
      </c>
      <c r="R143" s="10"/>
      <c r="S143" s="15"/>
    </row>
    <row r="144" spans="1:19" x14ac:dyDescent="0.25">
      <c r="A144" s="60" t="s">
        <v>133</v>
      </c>
      <c r="B144" s="7" t="s">
        <v>140</v>
      </c>
      <c r="C144" s="33">
        <v>2326</v>
      </c>
      <c r="D144" s="29">
        <v>2464</v>
      </c>
      <c r="E144" s="30">
        <v>2771</v>
      </c>
      <c r="F144" s="30">
        <v>2596</v>
      </c>
      <c r="G144" s="37">
        <v>2701</v>
      </c>
      <c r="H144" s="30">
        <v>2561</v>
      </c>
      <c r="I144" s="30">
        <v>2653</v>
      </c>
      <c r="J144" s="30">
        <v>2475</v>
      </c>
      <c r="K144" s="13">
        <v>10390</v>
      </c>
      <c r="L144" s="53">
        <v>2.7302803595876463E-2</v>
      </c>
      <c r="M144" s="49">
        <v>0.16122098022355977</v>
      </c>
      <c r="N144" s="44">
        <v>3.936688311688312E-2</v>
      </c>
      <c r="O144" s="44">
        <v>-4.2583904727535184E-2</v>
      </c>
      <c r="P144" s="44">
        <v>-4.6610169491525424E-2</v>
      </c>
      <c r="Q144" s="51">
        <v>2.2939844442256573E-2</v>
      </c>
      <c r="R144" s="10"/>
      <c r="S144" s="15"/>
    </row>
    <row r="145" spans="1:19" x14ac:dyDescent="0.25">
      <c r="A145" s="60" t="s">
        <v>133</v>
      </c>
      <c r="B145" s="7" t="s">
        <v>141</v>
      </c>
      <c r="C145" s="33">
        <v>16824</v>
      </c>
      <c r="D145" s="29">
        <v>15178</v>
      </c>
      <c r="E145" s="30">
        <v>16111</v>
      </c>
      <c r="F145" s="30">
        <v>15232</v>
      </c>
      <c r="G145" s="37">
        <v>16339</v>
      </c>
      <c r="H145" s="30">
        <v>14731</v>
      </c>
      <c r="I145" s="30">
        <v>15351</v>
      </c>
      <c r="J145" s="30">
        <v>14321</v>
      </c>
      <c r="K145" s="13">
        <v>60742</v>
      </c>
      <c r="L145" s="53">
        <v>0.1596176030818795</v>
      </c>
      <c r="M145" s="49">
        <v>-2.8827864954826438E-2</v>
      </c>
      <c r="N145" s="44">
        <v>-2.9450520490183159E-2</v>
      </c>
      <c r="O145" s="44">
        <v>-4.7172739122338776E-2</v>
      </c>
      <c r="P145" s="44">
        <v>-5.9808298319327734E-2</v>
      </c>
      <c r="Q145" s="51">
        <v>-4.1092430341779146E-2</v>
      </c>
      <c r="R145" s="10"/>
      <c r="S145" s="15"/>
    </row>
    <row r="146" spans="1:19" x14ac:dyDescent="0.25">
      <c r="A146" s="60" t="s">
        <v>133</v>
      </c>
      <c r="B146" s="7" t="s">
        <v>142</v>
      </c>
      <c r="C146" s="33">
        <v>7341</v>
      </c>
      <c r="D146" s="29">
        <v>6001</v>
      </c>
      <c r="E146" s="30">
        <v>6145</v>
      </c>
      <c r="F146" s="30">
        <v>5683</v>
      </c>
      <c r="G146" s="37">
        <v>6915</v>
      </c>
      <c r="H146" s="30">
        <v>6335</v>
      </c>
      <c r="I146" s="30">
        <v>6099</v>
      </c>
      <c r="J146" s="30">
        <v>5965</v>
      </c>
      <c r="K146" s="13">
        <v>25314</v>
      </c>
      <c r="L146" s="53">
        <v>6.6520035632917876E-2</v>
      </c>
      <c r="M146" s="49">
        <v>-5.8030241111565184E-2</v>
      </c>
      <c r="N146" s="44">
        <v>5.5657390434927512E-2</v>
      </c>
      <c r="O146" s="44">
        <v>-7.4857607811228645E-3</v>
      </c>
      <c r="P146" s="44">
        <v>4.9621678690832303E-2</v>
      </c>
      <c r="Q146" s="51">
        <v>5.7210965435041715E-3</v>
      </c>
      <c r="R146" s="10"/>
      <c r="S146" s="15"/>
    </row>
    <row r="147" spans="1:19" x14ac:dyDescent="0.25">
      <c r="A147" s="60" t="s">
        <v>133</v>
      </c>
      <c r="B147" s="7" t="s">
        <v>143</v>
      </c>
      <c r="C147" s="33">
        <v>5560</v>
      </c>
      <c r="D147" s="29">
        <v>4954</v>
      </c>
      <c r="E147" s="30">
        <v>5110</v>
      </c>
      <c r="F147" s="30">
        <v>4739</v>
      </c>
      <c r="G147" s="37">
        <v>5135</v>
      </c>
      <c r="H147" s="30">
        <v>4810</v>
      </c>
      <c r="I147" s="30">
        <v>4602</v>
      </c>
      <c r="J147" s="30">
        <v>4366</v>
      </c>
      <c r="K147" s="13">
        <v>18913</v>
      </c>
      <c r="L147" s="53">
        <v>4.9699511492667131E-2</v>
      </c>
      <c r="M147" s="49">
        <v>-7.6438848920863306E-2</v>
      </c>
      <c r="N147" s="44">
        <v>-2.9067420266451354E-2</v>
      </c>
      <c r="O147" s="44">
        <v>-9.9412915851272016E-2</v>
      </c>
      <c r="P147" s="44">
        <v>-7.8708588309769997E-2</v>
      </c>
      <c r="Q147" s="51">
        <v>-7.1207582379806511E-2</v>
      </c>
      <c r="R147" s="10"/>
      <c r="S147" s="15"/>
    </row>
    <row r="148" spans="1:19" x14ac:dyDescent="0.25">
      <c r="A148" s="60" t="s">
        <v>133</v>
      </c>
      <c r="B148" s="7" t="s">
        <v>144</v>
      </c>
      <c r="C148" s="33">
        <v>224</v>
      </c>
      <c r="D148" s="29">
        <v>737</v>
      </c>
      <c r="E148" s="30">
        <v>801</v>
      </c>
      <c r="F148" s="30">
        <v>705</v>
      </c>
      <c r="G148" s="37">
        <v>841</v>
      </c>
      <c r="H148" s="30">
        <v>861</v>
      </c>
      <c r="I148" s="30">
        <v>842</v>
      </c>
      <c r="J148" s="30">
        <v>603</v>
      </c>
      <c r="K148" s="13">
        <v>3147</v>
      </c>
      <c r="L148" s="53">
        <v>8.2696749678751909E-3</v>
      </c>
      <c r="M148" s="49">
        <v>2.7544642857142856</v>
      </c>
      <c r="N148" s="44">
        <v>0.16824966078697423</v>
      </c>
      <c r="O148" s="44">
        <v>5.118601747815231E-2</v>
      </c>
      <c r="P148" s="44">
        <v>-0.14468085106382977</v>
      </c>
      <c r="Q148" s="51">
        <v>0.27563842723956222</v>
      </c>
      <c r="R148" s="10"/>
      <c r="S148" s="15"/>
    </row>
    <row r="149" spans="1:19" x14ac:dyDescent="0.25">
      <c r="A149" s="60" t="s">
        <v>133</v>
      </c>
      <c r="B149" s="7" t="s">
        <v>88</v>
      </c>
      <c r="C149" s="33">
        <v>14126</v>
      </c>
      <c r="D149" s="29">
        <v>6690</v>
      </c>
      <c r="E149" s="30">
        <v>7495</v>
      </c>
      <c r="F149" s="30">
        <v>6691</v>
      </c>
      <c r="G149" s="37">
        <v>7194</v>
      </c>
      <c r="H149" s="30">
        <v>6875</v>
      </c>
      <c r="I149" s="30">
        <v>7115</v>
      </c>
      <c r="J149" s="30">
        <v>6540</v>
      </c>
      <c r="K149" s="13">
        <v>27724</v>
      </c>
      <c r="L149" s="53">
        <v>7.285302472493542E-2</v>
      </c>
      <c r="M149" s="49">
        <v>-0.49072632026051255</v>
      </c>
      <c r="N149" s="44">
        <v>2.7653213751868459E-2</v>
      </c>
      <c r="O149" s="44">
        <v>-5.0700466977985324E-2</v>
      </c>
      <c r="P149" s="44">
        <v>-2.2567628157226124E-2</v>
      </c>
      <c r="Q149" s="51">
        <v>-0.20793097537283584</v>
      </c>
      <c r="R149" s="10"/>
      <c r="S149" s="15"/>
    </row>
    <row r="150" spans="1:19" ht="16.5" thickBot="1" x14ac:dyDescent="0.3">
      <c r="A150" s="60" t="s">
        <v>133</v>
      </c>
      <c r="B150" s="7" t="s">
        <v>33</v>
      </c>
      <c r="C150" s="33" t="s">
        <v>11</v>
      </c>
      <c r="D150" s="29">
        <v>4910</v>
      </c>
      <c r="E150" s="30">
        <v>5292</v>
      </c>
      <c r="F150" s="30">
        <v>4788</v>
      </c>
      <c r="G150" s="37">
        <v>5299</v>
      </c>
      <c r="H150" s="30">
        <v>5671</v>
      </c>
      <c r="I150" s="30">
        <v>7421</v>
      </c>
      <c r="J150" s="30">
        <v>6363</v>
      </c>
      <c r="K150" s="13">
        <v>24754</v>
      </c>
      <c r="L150" s="53">
        <v>6.504846970282252E-2</v>
      </c>
      <c r="M150" s="49" t="s">
        <v>11</v>
      </c>
      <c r="N150" s="44">
        <v>0.15498981670061099</v>
      </c>
      <c r="O150" s="44">
        <v>0.4023053665910809</v>
      </c>
      <c r="P150" s="44">
        <v>0.32894736842105265</v>
      </c>
      <c r="Q150" s="51">
        <v>0.65136757838559034</v>
      </c>
      <c r="R150" s="10"/>
      <c r="S150" s="15"/>
    </row>
    <row r="151" spans="1:19" ht="16.5" thickBot="1" x14ac:dyDescent="0.3">
      <c r="A151" s="61" t="s">
        <v>133</v>
      </c>
      <c r="B151" s="119" t="s">
        <v>34</v>
      </c>
      <c r="C151" s="120">
        <v>96742</v>
      </c>
      <c r="D151" s="121">
        <v>91100</v>
      </c>
      <c r="E151" s="122">
        <v>97482</v>
      </c>
      <c r="F151" s="123">
        <v>91428</v>
      </c>
      <c r="G151" s="124">
        <v>100444</v>
      </c>
      <c r="H151" s="125">
        <v>93166</v>
      </c>
      <c r="I151" s="125">
        <v>96578</v>
      </c>
      <c r="J151" s="125">
        <v>90359</v>
      </c>
      <c r="K151" s="126">
        <v>380547</v>
      </c>
      <c r="L151" s="93">
        <v>6.7904947669684745E-2</v>
      </c>
      <c r="M151" s="127">
        <v>3.8266730065535132E-2</v>
      </c>
      <c r="N151" s="92">
        <v>2.2678375411635567E-2</v>
      </c>
      <c r="O151" s="92">
        <v>-9.2735069038386575E-3</v>
      </c>
      <c r="P151" s="92">
        <v>-1.1692260576628604E-2</v>
      </c>
      <c r="Q151" s="127">
        <v>1.0072939227927125E-2</v>
      </c>
      <c r="R151" s="10"/>
      <c r="S151" s="15"/>
    </row>
    <row r="152" spans="1:19" x14ac:dyDescent="0.25">
      <c r="A152" s="60" t="s">
        <v>145</v>
      </c>
      <c r="B152" s="7" t="s">
        <v>146</v>
      </c>
      <c r="C152" s="33">
        <v>3346</v>
      </c>
      <c r="D152" s="29">
        <v>3307</v>
      </c>
      <c r="E152" s="30">
        <v>3522</v>
      </c>
      <c r="F152" s="30">
        <v>3267</v>
      </c>
      <c r="G152" s="37">
        <v>3444</v>
      </c>
      <c r="H152" s="30">
        <v>3221</v>
      </c>
      <c r="I152" s="30">
        <v>3270</v>
      </c>
      <c r="J152" s="30">
        <v>3090</v>
      </c>
      <c r="K152" s="13">
        <v>13025</v>
      </c>
      <c r="L152" s="53">
        <v>7.2530348591157145E-2</v>
      </c>
      <c r="M152" s="49">
        <v>2.9288702928870293E-2</v>
      </c>
      <c r="N152" s="44">
        <v>-2.600544299969761E-2</v>
      </c>
      <c r="O152" s="44">
        <v>-7.1550255536626917E-2</v>
      </c>
      <c r="P152" s="44">
        <v>-5.4178145087235993E-2</v>
      </c>
      <c r="Q152" s="51">
        <v>-3.1022169320041662E-2</v>
      </c>
      <c r="R152" s="10"/>
      <c r="S152" s="15"/>
    </row>
    <row r="153" spans="1:19" x14ac:dyDescent="0.25">
      <c r="A153" s="60" t="s">
        <v>145</v>
      </c>
      <c r="B153" s="7" t="s">
        <v>147</v>
      </c>
      <c r="C153" s="33">
        <v>473</v>
      </c>
      <c r="D153" s="29">
        <v>510</v>
      </c>
      <c r="E153" s="30">
        <v>515</v>
      </c>
      <c r="F153" s="30">
        <v>481</v>
      </c>
      <c r="G153" s="37">
        <v>459</v>
      </c>
      <c r="H153" s="30">
        <v>400</v>
      </c>
      <c r="I153" s="30">
        <v>400</v>
      </c>
      <c r="J153" s="30">
        <v>387</v>
      </c>
      <c r="K153" s="13">
        <v>1646</v>
      </c>
      <c r="L153" s="53">
        <v>9.1658313843412404E-3</v>
      </c>
      <c r="M153" s="49">
        <v>-2.9598308668076109E-2</v>
      </c>
      <c r="N153" s="44">
        <v>-0.21568627450980393</v>
      </c>
      <c r="O153" s="44">
        <v>-0.22330097087378642</v>
      </c>
      <c r="P153" s="44">
        <v>-0.19542619542619544</v>
      </c>
      <c r="Q153" s="51">
        <v>-0.16826680141485598</v>
      </c>
      <c r="R153" s="10"/>
      <c r="S153" s="15"/>
    </row>
    <row r="154" spans="1:19" x14ac:dyDescent="0.25">
      <c r="A154" s="60" t="s">
        <v>145</v>
      </c>
      <c r="B154" s="7" t="s">
        <v>148</v>
      </c>
      <c r="C154" s="33">
        <v>1758</v>
      </c>
      <c r="D154" s="29">
        <v>1653</v>
      </c>
      <c r="E154" s="30">
        <v>1710</v>
      </c>
      <c r="F154" s="30">
        <v>1356</v>
      </c>
      <c r="G154" s="37">
        <v>1608</v>
      </c>
      <c r="H154" s="30">
        <v>1440</v>
      </c>
      <c r="I154" s="30">
        <v>1611</v>
      </c>
      <c r="J154" s="30">
        <v>1329</v>
      </c>
      <c r="K154" s="13">
        <v>5988</v>
      </c>
      <c r="L154" s="53">
        <v>3.3344470431005677E-2</v>
      </c>
      <c r="M154" s="49">
        <v>-8.5324232081911269E-2</v>
      </c>
      <c r="N154" s="44">
        <v>-0.12885662431941924</v>
      </c>
      <c r="O154" s="44">
        <v>-5.7894736842105263E-2</v>
      </c>
      <c r="P154" s="44">
        <v>-1.9911504424778761E-2</v>
      </c>
      <c r="Q154" s="51">
        <v>-7.5497915701713755E-2</v>
      </c>
      <c r="R154" s="10"/>
      <c r="S154" s="15"/>
    </row>
    <row r="155" spans="1:19" x14ac:dyDescent="0.25">
      <c r="A155" s="60" t="s">
        <v>145</v>
      </c>
      <c r="B155" s="7" t="s">
        <v>149</v>
      </c>
      <c r="C155" s="33">
        <v>800</v>
      </c>
      <c r="D155" s="29">
        <v>892</v>
      </c>
      <c r="E155" s="30">
        <v>909</v>
      </c>
      <c r="F155" s="30">
        <v>746</v>
      </c>
      <c r="G155" s="37">
        <v>693</v>
      </c>
      <c r="H155" s="30">
        <v>525</v>
      </c>
      <c r="I155" s="30">
        <v>597</v>
      </c>
      <c r="J155" s="30">
        <v>481</v>
      </c>
      <c r="K155" s="13">
        <v>2296</v>
      </c>
      <c r="L155" s="53">
        <v>1.2785388127853882E-2</v>
      </c>
      <c r="M155" s="49">
        <v>-0.13375000000000001</v>
      </c>
      <c r="N155" s="44">
        <v>-0.41143497757847536</v>
      </c>
      <c r="O155" s="44">
        <v>-0.34323432343234322</v>
      </c>
      <c r="P155" s="44">
        <v>-0.35522788203753353</v>
      </c>
      <c r="Q155" s="51">
        <v>-0.31401254855094113</v>
      </c>
      <c r="R155" s="10"/>
      <c r="S155" s="15"/>
    </row>
    <row r="156" spans="1:19" x14ac:dyDescent="0.25">
      <c r="A156" s="60" t="s">
        <v>145</v>
      </c>
      <c r="B156" s="7" t="s">
        <v>150</v>
      </c>
      <c r="C156" s="33">
        <v>220</v>
      </c>
      <c r="D156" s="29">
        <v>293</v>
      </c>
      <c r="E156" s="30">
        <v>331</v>
      </c>
      <c r="F156" s="30">
        <v>309</v>
      </c>
      <c r="G156" s="37">
        <v>360</v>
      </c>
      <c r="H156" s="30">
        <v>355</v>
      </c>
      <c r="I156" s="30">
        <v>319</v>
      </c>
      <c r="J156" s="30">
        <v>267</v>
      </c>
      <c r="K156" s="13">
        <v>1301</v>
      </c>
      <c r="L156" s="53">
        <v>7.2446820358614541E-3</v>
      </c>
      <c r="M156" s="49">
        <v>0.63636363636363635</v>
      </c>
      <c r="N156" s="44">
        <v>0.21160409556313994</v>
      </c>
      <c r="O156" s="44">
        <v>-3.6253776435045321E-2</v>
      </c>
      <c r="P156" s="44">
        <v>-0.13592233009708737</v>
      </c>
      <c r="Q156" s="51">
        <v>0.12836079791847355</v>
      </c>
      <c r="R156" s="10"/>
      <c r="S156" s="15"/>
    </row>
    <row r="157" spans="1:19" x14ac:dyDescent="0.25">
      <c r="A157" s="60" t="s">
        <v>145</v>
      </c>
      <c r="B157" s="7" t="s">
        <v>151</v>
      </c>
      <c r="C157" s="33">
        <v>819</v>
      </c>
      <c r="D157" s="29">
        <v>828</v>
      </c>
      <c r="E157" s="30">
        <v>841</v>
      </c>
      <c r="F157" s="30">
        <v>744</v>
      </c>
      <c r="G157" s="37">
        <v>861</v>
      </c>
      <c r="H157" s="30">
        <v>1</v>
      </c>
      <c r="I157" s="30">
        <v>0</v>
      </c>
      <c r="J157" s="30">
        <v>0</v>
      </c>
      <c r="K157" s="13">
        <v>862</v>
      </c>
      <c r="L157" s="53">
        <v>4.8000890967813785E-3</v>
      </c>
      <c r="M157" s="49">
        <v>5.128205128205128E-2</v>
      </c>
      <c r="N157" s="44">
        <v>-0.99879227053140096</v>
      </c>
      <c r="O157" s="44">
        <v>-1</v>
      </c>
      <c r="P157" s="44">
        <v>-1</v>
      </c>
      <c r="Q157" s="51">
        <v>-0.73329207920792083</v>
      </c>
      <c r="R157" s="10"/>
      <c r="S157" s="15"/>
    </row>
    <row r="158" spans="1:19" x14ac:dyDescent="0.25">
      <c r="A158" s="60" t="s">
        <v>145</v>
      </c>
      <c r="B158" s="7" t="s">
        <v>152</v>
      </c>
      <c r="C158" s="33">
        <v>348</v>
      </c>
      <c r="D158" s="29">
        <v>409</v>
      </c>
      <c r="E158" s="30">
        <v>433</v>
      </c>
      <c r="F158" s="30">
        <v>423</v>
      </c>
      <c r="G158" s="37">
        <v>376</v>
      </c>
      <c r="H158" s="30">
        <v>336</v>
      </c>
      <c r="I158" s="30">
        <v>320</v>
      </c>
      <c r="J158" s="30">
        <v>381</v>
      </c>
      <c r="K158" s="13">
        <v>1413</v>
      </c>
      <c r="L158" s="53">
        <v>7.8683595055128626E-3</v>
      </c>
      <c r="M158" s="49">
        <v>8.0459770114942528E-2</v>
      </c>
      <c r="N158" s="44">
        <v>-0.17848410757946209</v>
      </c>
      <c r="O158" s="44">
        <v>-0.26096997690531176</v>
      </c>
      <c r="P158" s="44">
        <v>-9.9290780141843976E-2</v>
      </c>
      <c r="Q158" s="51">
        <v>-0.12399256044637322</v>
      </c>
      <c r="R158" s="10"/>
      <c r="S158" s="15"/>
    </row>
    <row r="159" spans="1:19" x14ac:dyDescent="0.25">
      <c r="A159" s="60" t="s">
        <v>145</v>
      </c>
      <c r="B159" s="7" t="s">
        <v>153</v>
      </c>
      <c r="C159" s="33">
        <v>2094</v>
      </c>
      <c r="D159" s="29">
        <v>1789</v>
      </c>
      <c r="E159" s="30">
        <v>1705</v>
      </c>
      <c r="F159" s="30">
        <v>1236</v>
      </c>
      <c r="G159" s="37">
        <v>1325</v>
      </c>
      <c r="H159" s="30">
        <v>1180</v>
      </c>
      <c r="I159" s="30">
        <v>1059</v>
      </c>
      <c r="J159" s="30">
        <v>1053</v>
      </c>
      <c r="K159" s="13">
        <v>4617</v>
      </c>
      <c r="L159" s="53">
        <v>2.5709989976612096E-2</v>
      </c>
      <c r="M159" s="49">
        <v>-0.36723973256924547</v>
      </c>
      <c r="N159" s="44">
        <v>-0.34041363890441589</v>
      </c>
      <c r="O159" s="44">
        <v>-0.37888563049853374</v>
      </c>
      <c r="P159" s="44">
        <v>-0.14805825242718446</v>
      </c>
      <c r="Q159" s="51">
        <v>-0.32341735052754983</v>
      </c>
      <c r="R159" s="10"/>
      <c r="S159" s="15"/>
    </row>
    <row r="160" spans="1:19" x14ac:dyDescent="0.25">
      <c r="A160" s="60" t="s">
        <v>145</v>
      </c>
      <c r="B160" s="7" t="s">
        <v>154</v>
      </c>
      <c r="C160" s="33">
        <v>168</v>
      </c>
      <c r="D160" s="29">
        <v>150</v>
      </c>
      <c r="E160" s="30">
        <v>180</v>
      </c>
      <c r="F160" s="30">
        <v>157</v>
      </c>
      <c r="G160" s="37">
        <v>183</v>
      </c>
      <c r="H160" s="30">
        <v>134</v>
      </c>
      <c r="I160" s="30">
        <v>157</v>
      </c>
      <c r="J160" s="30">
        <v>143</v>
      </c>
      <c r="K160" s="13">
        <v>617</v>
      </c>
      <c r="L160" s="53">
        <v>3.435794631918922E-3</v>
      </c>
      <c r="M160" s="49">
        <v>8.9285714285714288E-2</v>
      </c>
      <c r="N160" s="44">
        <v>-0.10666666666666667</v>
      </c>
      <c r="O160" s="44">
        <v>-0.12777777777777777</v>
      </c>
      <c r="P160" s="44">
        <v>-8.9171974522292988E-2</v>
      </c>
      <c r="Q160" s="51">
        <v>-5.8015267175572517E-2</v>
      </c>
      <c r="R160" s="10"/>
      <c r="S160" s="15"/>
    </row>
    <row r="161" spans="1:19" x14ac:dyDescent="0.25">
      <c r="A161" s="60" t="s">
        <v>145</v>
      </c>
      <c r="B161" s="7" t="s">
        <v>155</v>
      </c>
      <c r="C161" s="33">
        <v>1691</v>
      </c>
      <c r="D161" s="29">
        <v>1494</v>
      </c>
      <c r="E161" s="30">
        <v>1314</v>
      </c>
      <c r="F161" s="30">
        <v>1264</v>
      </c>
      <c r="G161" s="37">
        <v>1454</v>
      </c>
      <c r="H161" s="30">
        <v>1460</v>
      </c>
      <c r="I161" s="30">
        <v>1414</v>
      </c>
      <c r="J161" s="30">
        <v>1267</v>
      </c>
      <c r="K161" s="13">
        <v>5595</v>
      </c>
      <c r="L161" s="53">
        <v>3.1156030738389576E-2</v>
      </c>
      <c r="M161" s="49">
        <v>-0.140153755174453</v>
      </c>
      <c r="N161" s="44">
        <v>-2.2757697456492636E-2</v>
      </c>
      <c r="O161" s="44">
        <v>7.6103500761035003E-2</v>
      </c>
      <c r="P161" s="44">
        <v>2.3734177215189874E-3</v>
      </c>
      <c r="Q161" s="51">
        <v>-2.9151483602290473E-2</v>
      </c>
      <c r="R161" s="10"/>
      <c r="S161" s="15"/>
    </row>
    <row r="162" spans="1:19" x14ac:dyDescent="0.25">
      <c r="A162" s="60" t="s">
        <v>145</v>
      </c>
      <c r="B162" s="7" t="s">
        <v>156</v>
      </c>
      <c r="C162" s="33">
        <v>888</v>
      </c>
      <c r="D162" s="29">
        <v>671</v>
      </c>
      <c r="E162" s="30">
        <v>644</v>
      </c>
      <c r="F162" s="30">
        <v>601</v>
      </c>
      <c r="G162" s="37">
        <v>622</v>
      </c>
      <c r="H162" s="30">
        <v>456</v>
      </c>
      <c r="I162" s="30">
        <v>482</v>
      </c>
      <c r="J162" s="30">
        <v>462</v>
      </c>
      <c r="K162" s="13">
        <v>2022</v>
      </c>
      <c r="L162" s="53">
        <v>1.1259605746742399E-2</v>
      </c>
      <c r="M162" s="49">
        <v>-0.29954954954954954</v>
      </c>
      <c r="N162" s="44">
        <v>-0.32041728763040239</v>
      </c>
      <c r="O162" s="44">
        <v>-0.25155279503105588</v>
      </c>
      <c r="P162" s="44">
        <v>-0.23128119800332778</v>
      </c>
      <c r="Q162" s="51">
        <v>-0.27888730385164051</v>
      </c>
      <c r="R162" s="10"/>
      <c r="S162" s="15"/>
    </row>
    <row r="163" spans="1:19" x14ac:dyDescent="0.25">
      <c r="A163" s="60" t="s">
        <v>145</v>
      </c>
      <c r="B163" s="7" t="s">
        <v>157</v>
      </c>
      <c r="C163" s="33">
        <v>501</v>
      </c>
      <c r="D163" s="29">
        <v>419</v>
      </c>
      <c r="E163" s="30">
        <v>496</v>
      </c>
      <c r="F163" s="30">
        <v>417</v>
      </c>
      <c r="G163" s="37">
        <v>491</v>
      </c>
      <c r="H163" s="30">
        <v>403</v>
      </c>
      <c r="I163" s="30">
        <v>442</v>
      </c>
      <c r="J163" s="30">
        <v>403</v>
      </c>
      <c r="K163" s="13">
        <v>1739</v>
      </c>
      <c r="L163" s="53">
        <v>9.6837064261053561E-3</v>
      </c>
      <c r="M163" s="49">
        <v>-1.9960079840319361E-2</v>
      </c>
      <c r="N163" s="44">
        <v>-3.8186157517899763E-2</v>
      </c>
      <c r="O163" s="44">
        <v>-0.10887096774193548</v>
      </c>
      <c r="P163" s="44">
        <v>-3.3573141486810551E-2</v>
      </c>
      <c r="Q163" s="51">
        <v>-5.128205128205128E-2</v>
      </c>
      <c r="R163" s="10"/>
      <c r="S163" s="15"/>
    </row>
    <row r="164" spans="1:19" x14ac:dyDescent="0.25">
      <c r="A164" s="60" t="s">
        <v>145</v>
      </c>
      <c r="B164" s="7" t="s">
        <v>158</v>
      </c>
      <c r="C164" s="33">
        <v>1879</v>
      </c>
      <c r="D164" s="29">
        <v>1961</v>
      </c>
      <c r="E164" s="30">
        <v>1972</v>
      </c>
      <c r="F164" s="30">
        <v>2243</v>
      </c>
      <c r="G164" s="37">
        <v>2543</v>
      </c>
      <c r="H164" s="30">
        <v>2233</v>
      </c>
      <c r="I164" s="30">
        <v>2745</v>
      </c>
      <c r="J164" s="30">
        <v>2682</v>
      </c>
      <c r="K164" s="13">
        <v>10203</v>
      </c>
      <c r="L164" s="53">
        <v>5.6815903775476108E-2</v>
      </c>
      <c r="M164" s="49">
        <v>0.35337945715806279</v>
      </c>
      <c r="N164" s="44">
        <v>0.1387047424783274</v>
      </c>
      <c r="O164" s="44">
        <v>0.39198782961460449</v>
      </c>
      <c r="P164" s="44">
        <v>0.19572001783325904</v>
      </c>
      <c r="Q164" s="51">
        <v>0.26666666666666666</v>
      </c>
      <c r="R164" s="10"/>
      <c r="S164" s="15"/>
    </row>
    <row r="165" spans="1:19" x14ac:dyDescent="0.25">
      <c r="A165" s="60" t="s">
        <v>145</v>
      </c>
      <c r="B165" s="7" t="s">
        <v>159</v>
      </c>
      <c r="C165" s="33">
        <v>1447</v>
      </c>
      <c r="D165" s="29">
        <v>1633</v>
      </c>
      <c r="E165" s="30">
        <v>1720</v>
      </c>
      <c r="F165" s="30">
        <v>1521</v>
      </c>
      <c r="G165" s="37">
        <v>2558</v>
      </c>
      <c r="H165" s="30">
        <v>4772</v>
      </c>
      <c r="I165" s="30">
        <v>4159</v>
      </c>
      <c r="J165" s="30">
        <v>3512</v>
      </c>
      <c r="K165" s="13">
        <v>15001</v>
      </c>
      <c r="L165" s="53">
        <v>8.3533801091435572E-2</v>
      </c>
      <c r="M165" s="49">
        <v>0.76779543883897716</v>
      </c>
      <c r="N165" s="44">
        <v>1.9222290263319044</v>
      </c>
      <c r="O165" s="44">
        <v>1.4180232558139534</v>
      </c>
      <c r="P165" s="44">
        <v>1.3090072320841553</v>
      </c>
      <c r="Q165" s="51">
        <v>1.3732004429678848</v>
      </c>
      <c r="R165" s="10"/>
      <c r="S165" s="15"/>
    </row>
    <row r="166" spans="1:19" x14ac:dyDescent="0.25">
      <c r="A166" s="60" t="s">
        <v>145</v>
      </c>
      <c r="B166" s="7" t="s">
        <v>160</v>
      </c>
      <c r="C166" s="33">
        <v>429</v>
      </c>
      <c r="D166" s="29">
        <v>466</v>
      </c>
      <c r="E166" s="30">
        <v>468</v>
      </c>
      <c r="F166" s="30">
        <v>425</v>
      </c>
      <c r="G166" s="37">
        <v>599</v>
      </c>
      <c r="H166" s="30">
        <v>622</v>
      </c>
      <c r="I166" s="30">
        <v>550</v>
      </c>
      <c r="J166" s="30">
        <v>469</v>
      </c>
      <c r="K166" s="13">
        <v>2240</v>
      </c>
      <c r="L166" s="53">
        <v>1.2473549393028176E-2</v>
      </c>
      <c r="M166" s="49">
        <v>0.39627039627039629</v>
      </c>
      <c r="N166" s="44">
        <v>0.33476394849785407</v>
      </c>
      <c r="O166" s="44">
        <v>0.1752136752136752</v>
      </c>
      <c r="P166" s="44">
        <v>0.10352941176470588</v>
      </c>
      <c r="Q166" s="51">
        <v>0.25279642058165547</v>
      </c>
      <c r="R166" s="10"/>
      <c r="S166" s="15"/>
    </row>
    <row r="167" spans="1:19" x14ac:dyDescent="0.25">
      <c r="A167" s="60" t="s">
        <v>145</v>
      </c>
      <c r="B167" s="7" t="s">
        <v>161</v>
      </c>
      <c r="C167" s="33">
        <v>10164</v>
      </c>
      <c r="D167" s="29">
        <v>9533</v>
      </c>
      <c r="E167" s="30">
        <v>12001</v>
      </c>
      <c r="F167" s="30">
        <v>19377</v>
      </c>
      <c r="G167" s="37">
        <v>23295</v>
      </c>
      <c r="H167" s="30">
        <v>21343</v>
      </c>
      <c r="I167" s="30">
        <v>24373</v>
      </c>
      <c r="J167" s="30">
        <v>25750</v>
      </c>
      <c r="K167" s="13">
        <v>94761</v>
      </c>
      <c r="L167" s="53">
        <v>0.52768125626461748</v>
      </c>
      <c r="M167" s="49">
        <v>1.2919126328217236</v>
      </c>
      <c r="N167" s="44">
        <v>1.2388545054022868</v>
      </c>
      <c r="O167" s="44">
        <v>1.030914090492459</v>
      </c>
      <c r="P167" s="44">
        <v>0.32889508179800797</v>
      </c>
      <c r="Q167" s="51">
        <v>0.85533039647577092</v>
      </c>
      <c r="R167" s="10"/>
      <c r="S167" s="15"/>
    </row>
    <row r="168" spans="1:19" x14ac:dyDescent="0.25">
      <c r="A168" s="60" t="s">
        <v>145</v>
      </c>
      <c r="B168" s="7" t="s">
        <v>162</v>
      </c>
      <c r="C168" s="33">
        <v>207</v>
      </c>
      <c r="D168" s="29">
        <v>199</v>
      </c>
      <c r="E168" s="30">
        <v>174</v>
      </c>
      <c r="F168" s="30">
        <v>167</v>
      </c>
      <c r="G168" s="37">
        <v>147</v>
      </c>
      <c r="H168" s="30">
        <v>162</v>
      </c>
      <c r="I168" s="30">
        <v>175</v>
      </c>
      <c r="J168" s="30">
        <v>170</v>
      </c>
      <c r="K168" s="13">
        <v>654</v>
      </c>
      <c r="L168" s="53">
        <v>3.6418309388573339E-3</v>
      </c>
      <c r="M168" s="49">
        <v>-0.28985507246376813</v>
      </c>
      <c r="N168" s="44">
        <v>-0.18592964824120603</v>
      </c>
      <c r="O168" s="44">
        <v>5.7471264367816091E-3</v>
      </c>
      <c r="P168" s="44">
        <v>1.7964071856287425E-2</v>
      </c>
      <c r="Q168" s="51">
        <v>-0.12449799196787148</v>
      </c>
      <c r="R168" s="10"/>
      <c r="S168" s="15"/>
    </row>
    <row r="169" spans="1:19" x14ac:dyDescent="0.25">
      <c r="A169" s="60" t="s">
        <v>145</v>
      </c>
      <c r="B169" s="7" t="s">
        <v>253</v>
      </c>
      <c r="C169" s="33">
        <v>0</v>
      </c>
      <c r="D169" s="29">
        <v>0</v>
      </c>
      <c r="E169" s="30">
        <v>0</v>
      </c>
      <c r="F169" s="30">
        <v>0</v>
      </c>
      <c r="G169" s="37" t="s">
        <v>11</v>
      </c>
      <c r="H169" s="30">
        <v>342</v>
      </c>
      <c r="I169" s="30">
        <v>415</v>
      </c>
      <c r="J169" s="30">
        <v>329</v>
      </c>
      <c r="K169" s="13">
        <v>1086</v>
      </c>
      <c r="L169" s="53">
        <v>6.0474440360841963E-3</v>
      </c>
      <c r="M169" s="49" t="s">
        <v>11</v>
      </c>
      <c r="N169" s="44" t="s">
        <v>11</v>
      </c>
      <c r="O169" s="44" t="s">
        <v>11</v>
      </c>
      <c r="P169" s="44" t="s">
        <v>11</v>
      </c>
      <c r="Q169" s="51" t="s">
        <v>11</v>
      </c>
      <c r="R169" s="10"/>
      <c r="S169" s="15"/>
    </row>
    <row r="170" spans="1:19" x14ac:dyDescent="0.25">
      <c r="A170" s="60" t="s">
        <v>145</v>
      </c>
      <c r="B170" s="7" t="s">
        <v>254</v>
      </c>
      <c r="C170" s="33">
        <v>0</v>
      </c>
      <c r="D170" s="29">
        <v>0</v>
      </c>
      <c r="E170" s="30">
        <v>0</v>
      </c>
      <c r="F170" s="30">
        <v>0</v>
      </c>
      <c r="G170" s="37" t="s">
        <v>11</v>
      </c>
      <c r="H170" s="30">
        <v>48</v>
      </c>
      <c r="I170" s="30">
        <v>23</v>
      </c>
      <c r="J170" s="30">
        <v>14</v>
      </c>
      <c r="K170" s="13">
        <v>85</v>
      </c>
      <c r="L170" s="53">
        <v>4.7332665107472992E-4</v>
      </c>
      <c r="M170" s="49" t="s">
        <v>11</v>
      </c>
      <c r="N170" s="44" t="s">
        <v>11</v>
      </c>
      <c r="O170" s="44" t="s">
        <v>11</v>
      </c>
      <c r="P170" s="44" t="s">
        <v>11</v>
      </c>
      <c r="Q170" s="51" t="s">
        <v>11</v>
      </c>
      <c r="R170" s="10"/>
      <c r="S170" s="15"/>
    </row>
    <row r="171" spans="1:19" x14ac:dyDescent="0.25">
      <c r="A171" s="60" t="s">
        <v>145</v>
      </c>
      <c r="B171" s="7" t="s">
        <v>163</v>
      </c>
      <c r="C171" s="33">
        <v>2664</v>
      </c>
      <c r="D171" s="29">
        <v>1635</v>
      </c>
      <c r="E171" s="30">
        <v>1642</v>
      </c>
      <c r="F171" s="30">
        <v>1628</v>
      </c>
      <c r="G171" s="37">
        <v>1784</v>
      </c>
      <c r="H171" s="30">
        <v>1563</v>
      </c>
      <c r="I171" s="30">
        <v>1647</v>
      </c>
      <c r="J171" s="30">
        <v>1414</v>
      </c>
      <c r="K171" s="13">
        <v>6408</v>
      </c>
      <c r="L171" s="53">
        <v>3.5683260942198466E-2</v>
      </c>
      <c r="M171" s="49">
        <v>-0.33033033033033032</v>
      </c>
      <c r="N171" s="44">
        <v>-4.4036697247706424E-2</v>
      </c>
      <c r="O171" s="44">
        <v>3.0450669914738123E-3</v>
      </c>
      <c r="P171" s="44">
        <v>-0.13144963144963145</v>
      </c>
      <c r="Q171" s="51">
        <v>-0.15338882282996433</v>
      </c>
      <c r="R171" s="10"/>
      <c r="S171" s="15"/>
    </row>
    <row r="172" spans="1:19" ht="16.5" thickBot="1" x14ac:dyDescent="0.3">
      <c r="A172" s="60" t="s">
        <v>145</v>
      </c>
      <c r="B172" s="7" t="s">
        <v>33</v>
      </c>
      <c r="C172" s="33" t="s">
        <v>11</v>
      </c>
      <c r="D172" s="29">
        <v>817</v>
      </c>
      <c r="E172" s="30">
        <v>1069</v>
      </c>
      <c r="F172" s="30">
        <v>946</v>
      </c>
      <c r="G172" s="37">
        <v>1218</v>
      </c>
      <c r="H172" s="30">
        <v>2462</v>
      </c>
      <c r="I172" s="30">
        <v>2505</v>
      </c>
      <c r="J172" s="30">
        <v>1836</v>
      </c>
      <c r="K172" s="13">
        <v>8021</v>
      </c>
      <c r="L172" s="53">
        <v>4.4665330214945988E-2</v>
      </c>
      <c r="M172" s="49" t="s">
        <v>11</v>
      </c>
      <c r="N172" s="44">
        <v>2.0134638922888617</v>
      </c>
      <c r="O172" s="44">
        <v>1.343311506080449</v>
      </c>
      <c r="P172" s="44">
        <v>0.94080338266384778</v>
      </c>
      <c r="Q172" s="51">
        <v>1.8322740112994351</v>
      </c>
      <c r="R172" s="10"/>
      <c r="S172" s="15"/>
    </row>
    <row r="173" spans="1:19" ht="16.5" thickBot="1" x14ac:dyDescent="0.3">
      <c r="A173" s="61" t="s">
        <v>145</v>
      </c>
      <c r="B173" s="119" t="s">
        <v>34</v>
      </c>
      <c r="C173" s="120">
        <v>29896</v>
      </c>
      <c r="D173" s="121">
        <v>28659</v>
      </c>
      <c r="E173" s="122">
        <v>31646</v>
      </c>
      <c r="F173" s="123">
        <v>37308</v>
      </c>
      <c r="G173" s="124">
        <v>44020</v>
      </c>
      <c r="H173" s="125">
        <v>43458</v>
      </c>
      <c r="I173" s="125">
        <v>46663</v>
      </c>
      <c r="J173" s="125">
        <v>45439</v>
      </c>
      <c r="K173" s="126">
        <v>179580</v>
      </c>
      <c r="L173" s="93">
        <v>3.2044321732984327E-2</v>
      </c>
      <c r="M173" s="127">
        <v>0.47243778431897243</v>
      </c>
      <c r="N173" s="92">
        <v>0.5163822882864022</v>
      </c>
      <c r="O173" s="92">
        <v>0.47453074638184922</v>
      </c>
      <c r="P173" s="92">
        <v>0.21794253243272221</v>
      </c>
      <c r="Q173" s="127">
        <v>0.4083711737994965</v>
      </c>
      <c r="R173" s="10"/>
      <c r="S173" s="15"/>
    </row>
    <row r="174" spans="1:19" x14ac:dyDescent="0.25">
      <c r="A174" s="60" t="s">
        <v>164</v>
      </c>
      <c r="B174" s="7" t="s">
        <v>165</v>
      </c>
      <c r="C174" s="33">
        <v>1693</v>
      </c>
      <c r="D174" s="29">
        <v>1552</v>
      </c>
      <c r="E174" s="30">
        <v>1687</v>
      </c>
      <c r="F174" s="30">
        <v>1413</v>
      </c>
      <c r="G174" s="37">
        <v>1665</v>
      </c>
      <c r="H174" s="30">
        <v>1525</v>
      </c>
      <c r="I174" s="30">
        <v>1496</v>
      </c>
      <c r="J174" s="30">
        <v>1443</v>
      </c>
      <c r="K174" s="13">
        <v>6129</v>
      </c>
      <c r="L174" s="53">
        <v>7.1530274030157326E-2</v>
      </c>
      <c r="M174" s="49">
        <v>-1.6538688718251624E-2</v>
      </c>
      <c r="N174" s="44">
        <v>-1.7396907216494846E-2</v>
      </c>
      <c r="O174" s="44">
        <v>-0.11321873147599289</v>
      </c>
      <c r="P174" s="44">
        <v>2.1231422505307854E-2</v>
      </c>
      <c r="Q174" s="51">
        <v>-3.4042553191489362E-2</v>
      </c>
      <c r="R174" s="10"/>
      <c r="S174" s="15"/>
    </row>
    <row r="175" spans="1:19" x14ac:dyDescent="0.25">
      <c r="A175" s="60" t="s">
        <v>164</v>
      </c>
      <c r="B175" s="7" t="s">
        <v>166</v>
      </c>
      <c r="C175" s="33">
        <v>1152</v>
      </c>
      <c r="D175" s="29">
        <v>943</v>
      </c>
      <c r="E175" s="30">
        <v>985</v>
      </c>
      <c r="F175" s="30">
        <v>1047</v>
      </c>
      <c r="G175" s="37">
        <v>1065</v>
      </c>
      <c r="H175" s="30">
        <v>813</v>
      </c>
      <c r="I175" s="30">
        <v>791</v>
      </c>
      <c r="J175" s="30">
        <v>854</v>
      </c>
      <c r="K175" s="13">
        <v>3523</v>
      </c>
      <c r="L175" s="53">
        <v>4.1116194388684003E-2</v>
      </c>
      <c r="M175" s="49">
        <v>-7.5520833333333329E-2</v>
      </c>
      <c r="N175" s="44">
        <v>-0.13785790031813361</v>
      </c>
      <c r="O175" s="44">
        <v>-0.19695431472081218</v>
      </c>
      <c r="P175" s="44">
        <v>-0.18433619866284623</v>
      </c>
      <c r="Q175" s="51">
        <v>-0.14635328325660285</v>
      </c>
      <c r="R175" s="10"/>
      <c r="S175" s="15"/>
    </row>
    <row r="176" spans="1:19" x14ac:dyDescent="0.25">
      <c r="A176" s="60" t="s">
        <v>164</v>
      </c>
      <c r="B176" s="7" t="s">
        <v>167</v>
      </c>
      <c r="C176" s="33">
        <v>1431</v>
      </c>
      <c r="D176" s="29">
        <v>1335</v>
      </c>
      <c r="E176" s="30">
        <v>1451</v>
      </c>
      <c r="F176" s="30">
        <v>1316</v>
      </c>
      <c r="G176" s="37">
        <v>1364</v>
      </c>
      <c r="H176" s="30">
        <v>1416</v>
      </c>
      <c r="I176" s="30">
        <v>1548</v>
      </c>
      <c r="J176" s="30">
        <v>1408</v>
      </c>
      <c r="K176" s="13">
        <v>5736</v>
      </c>
      <c r="L176" s="53">
        <v>6.6943653424209881E-2</v>
      </c>
      <c r="M176" s="49">
        <v>-4.6820405310971348E-2</v>
      </c>
      <c r="N176" s="44">
        <v>6.0674157303370786E-2</v>
      </c>
      <c r="O176" s="44">
        <v>6.6850447966919371E-2</v>
      </c>
      <c r="P176" s="44">
        <v>6.9908814589665649E-2</v>
      </c>
      <c r="Q176" s="51">
        <v>3.6688957166094341E-2</v>
      </c>
      <c r="R176" s="10"/>
      <c r="S176" s="15"/>
    </row>
    <row r="177" spans="1:19" x14ac:dyDescent="0.25">
      <c r="A177" s="60" t="s">
        <v>164</v>
      </c>
      <c r="B177" s="7" t="s">
        <v>168</v>
      </c>
      <c r="C177" s="33">
        <v>1969</v>
      </c>
      <c r="D177" s="29">
        <v>1922</v>
      </c>
      <c r="E177" s="30">
        <v>2013</v>
      </c>
      <c r="F177" s="30">
        <v>1915</v>
      </c>
      <c r="G177" s="37">
        <v>2436</v>
      </c>
      <c r="H177" s="30">
        <v>2161</v>
      </c>
      <c r="I177" s="30">
        <v>2260</v>
      </c>
      <c r="J177" s="30">
        <v>1920</v>
      </c>
      <c r="K177" s="13">
        <v>8777</v>
      </c>
      <c r="L177" s="53">
        <v>0.10243452686615938</v>
      </c>
      <c r="M177" s="49">
        <v>0.23717623158963941</v>
      </c>
      <c r="N177" s="44">
        <v>0.12434963579604578</v>
      </c>
      <c r="O177" s="44">
        <v>0.12270243417784402</v>
      </c>
      <c r="P177" s="44">
        <v>2.6109660574412533E-3</v>
      </c>
      <c r="Q177" s="51">
        <v>0.12252206164471161</v>
      </c>
      <c r="R177" s="10"/>
      <c r="S177" s="15"/>
    </row>
    <row r="178" spans="1:19" x14ac:dyDescent="0.25">
      <c r="A178" s="60" t="s">
        <v>164</v>
      </c>
      <c r="B178" s="7" t="s">
        <v>169</v>
      </c>
      <c r="C178" s="33">
        <v>2659</v>
      </c>
      <c r="D178" s="29">
        <v>2679</v>
      </c>
      <c r="E178" s="30">
        <v>2855</v>
      </c>
      <c r="F178" s="30">
        <v>2716</v>
      </c>
      <c r="G178" s="37">
        <v>3131</v>
      </c>
      <c r="H178" s="30">
        <v>2598</v>
      </c>
      <c r="I178" s="30">
        <v>2948</v>
      </c>
      <c r="J178" s="30">
        <v>2483</v>
      </c>
      <c r="K178" s="13">
        <v>11160</v>
      </c>
      <c r="L178" s="53">
        <v>0.13024602026049203</v>
      </c>
      <c r="M178" s="49">
        <v>0.17751034223392254</v>
      </c>
      <c r="N178" s="44">
        <v>-3.0235162374020158E-2</v>
      </c>
      <c r="O178" s="44">
        <v>3.257443082311734E-2</v>
      </c>
      <c r="P178" s="44">
        <v>-8.5787923416789397E-2</v>
      </c>
      <c r="Q178" s="51">
        <v>2.3008525071042257E-2</v>
      </c>
      <c r="R178" s="10"/>
      <c r="S178" s="15"/>
    </row>
    <row r="179" spans="1:19" x14ac:dyDescent="0.25">
      <c r="A179" s="60" t="s">
        <v>164</v>
      </c>
      <c r="B179" s="7" t="s">
        <v>170</v>
      </c>
      <c r="C179" s="33">
        <v>1527</v>
      </c>
      <c r="D179" s="29">
        <v>1536</v>
      </c>
      <c r="E179" s="30">
        <v>1795</v>
      </c>
      <c r="F179" s="30">
        <v>1656</v>
      </c>
      <c r="G179" s="37">
        <v>1734</v>
      </c>
      <c r="H179" s="30">
        <v>1712</v>
      </c>
      <c r="I179" s="30">
        <v>1828</v>
      </c>
      <c r="J179" s="30">
        <v>1720</v>
      </c>
      <c r="K179" s="13">
        <v>6994</v>
      </c>
      <c r="L179" s="53">
        <v>8.1625507679380052E-2</v>
      </c>
      <c r="M179" s="49">
        <v>0.13555992141453832</v>
      </c>
      <c r="N179" s="44">
        <v>0.11458333333333333</v>
      </c>
      <c r="O179" s="44">
        <v>1.8384401114206129E-2</v>
      </c>
      <c r="P179" s="44">
        <v>3.864734299516908E-2</v>
      </c>
      <c r="Q179" s="51">
        <v>7.3687442431685596E-2</v>
      </c>
      <c r="R179" s="10"/>
      <c r="S179" s="15"/>
    </row>
    <row r="180" spans="1:19" x14ac:dyDescent="0.25">
      <c r="A180" s="60" t="s">
        <v>164</v>
      </c>
      <c r="B180" s="7" t="s">
        <v>171</v>
      </c>
      <c r="C180" s="33">
        <v>553</v>
      </c>
      <c r="D180" s="29">
        <v>631</v>
      </c>
      <c r="E180" s="30">
        <v>791</v>
      </c>
      <c r="F180" s="30">
        <v>722</v>
      </c>
      <c r="G180" s="37">
        <v>720</v>
      </c>
      <c r="H180" s="30">
        <v>826</v>
      </c>
      <c r="I180" s="30">
        <v>772</v>
      </c>
      <c r="J180" s="30">
        <v>703</v>
      </c>
      <c r="K180" s="13">
        <v>3021</v>
      </c>
      <c r="L180" s="53">
        <v>3.5257457635031048E-2</v>
      </c>
      <c r="M180" s="49">
        <v>0.30198915009041594</v>
      </c>
      <c r="N180" s="44">
        <v>0.30903328050713152</v>
      </c>
      <c r="O180" s="44">
        <v>-2.402022756005057E-2</v>
      </c>
      <c r="P180" s="44">
        <v>-2.6315789473684209E-2</v>
      </c>
      <c r="Q180" s="51">
        <v>0.12013348164627363</v>
      </c>
      <c r="R180" s="10"/>
      <c r="S180" s="15"/>
    </row>
    <row r="181" spans="1:19" x14ac:dyDescent="0.25">
      <c r="A181" s="60" t="s">
        <v>164</v>
      </c>
      <c r="B181" s="7" t="s">
        <v>172</v>
      </c>
      <c r="C181" s="33">
        <v>2241</v>
      </c>
      <c r="D181" s="29">
        <v>2322</v>
      </c>
      <c r="E181" s="30">
        <v>2689</v>
      </c>
      <c r="F181" s="30">
        <v>2531</v>
      </c>
      <c r="G181" s="37">
        <v>3021</v>
      </c>
      <c r="H181" s="30">
        <v>2371</v>
      </c>
      <c r="I181" s="30">
        <v>2438</v>
      </c>
      <c r="J181" s="30">
        <v>2439</v>
      </c>
      <c r="K181" s="13">
        <v>10269</v>
      </c>
      <c r="L181" s="53">
        <v>0.11984734606227533</v>
      </c>
      <c r="M181" s="49">
        <v>0.34805890227576974</v>
      </c>
      <c r="N181" s="44">
        <v>2.1102497846683894E-2</v>
      </c>
      <c r="O181" s="44">
        <v>-9.3343250278914089E-2</v>
      </c>
      <c r="P181" s="44">
        <v>-3.6349269063611224E-2</v>
      </c>
      <c r="Q181" s="51">
        <v>4.9678012879484819E-2</v>
      </c>
      <c r="R181" s="10"/>
      <c r="S181" s="15"/>
    </row>
    <row r="182" spans="1:19" x14ac:dyDescent="0.25">
      <c r="A182" s="60" t="s">
        <v>164</v>
      </c>
      <c r="B182" s="7" t="s">
        <v>173</v>
      </c>
      <c r="C182" s="33">
        <v>1028</v>
      </c>
      <c r="D182" s="29">
        <v>1880</v>
      </c>
      <c r="E182" s="30">
        <v>1472</v>
      </c>
      <c r="F182" s="30">
        <v>1377</v>
      </c>
      <c r="G182" s="37">
        <v>1355</v>
      </c>
      <c r="H182" s="30">
        <v>1350</v>
      </c>
      <c r="I182" s="30">
        <v>1299</v>
      </c>
      <c r="J182" s="30">
        <v>1158</v>
      </c>
      <c r="K182" s="13">
        <v>5162</v>
      </c>
      <c r="L182" s="53">
        <v>6.0244619765650528E-2</v>
      </c>
      <c r="M182" s="49">
        <v>0.31809338521400776</v>
      </c>
      <c r="N182" s="44">
        <v>-0.28191489361702127</v>
      </c>
      <c r="O182" s="44">
        <v>-0.11752717391304347</v>
      </c>
      <c r="P182" s="44">
        <v>-0.15904139433551198</v>
      </c>
      <c r="Q182" s="51">
        <v>-0.10335244050720861</v>
      </c>
      <c r="R182" s="10"/>
      <c r="S182" s="15"/>
    </row>
    <row r="183" spans="1:19" x14ac:dyDescent="0.25">
      <c r="A183" s="60" t="s">
        <v>164</v>
      </c>
      <c r="B183" s="7" t="s">
        <v>174</v>
      </c>
      <c r="C183" s="33">
        <v>461</v>
      </c>
      <c r="D183" s="29">
        <v>598</v>
      </c>
      <c r="E183" s="30">
        <v>544</v>
      </c>
      <c r="F183" s="30">
        <v>585</v>
      </c>
      <c r="G183" s="37">
        <v>542</v>
      </c>
      <c r="H183" s="30">
        <v>554</v>
      </c>
      <c r="I183" s="30">
        <v>503</v>
      </c>
      <c r="J183" s="30">
        <v>498</v>
      </c>
      <c r="K183" s="13">
        <v>2097</v>
      </c>
      <c r="L183" s="53">
        <v>2.4473647355398906E-2</v>
      </c>
      <c r="M183" s="49">
        <v>0.175704989154013</v>
      </c>
      <c r="N183" s="44">
        <v>-7.3578595317725759E-2</v>
      </c>
      <c r="O183" s="44">
        <v>-7.5367647058823525E-2</v>
      </c>
      <c r="P183" s="44">
        <v>-0.14871794871794872</v>
      </c>
      <c r="Q183" s="51">
        <v>-4.1590493601462525E-2</v>
      </c>
      <c r="R183" s="10"/>
      <c r="S183" s="15"/>
    </row>
    <row r="184" spans="1:19" x14ac:dyDescent="0.25">
      <c r="A184" s="60" t="s">
        <v>164</v>
      </c>
      <c r="B184" s="7" t="s">
        <v>175</v>
      </c>
      <c r="C184" s="33">
        <v>980</v>
      </c>
      <c r="D184" s="29">
        <v>1014</v>
      </c>
      <c r="E184" s="30">
        <v>1052</v>
      </c>
      <c r="F184" s="30">
        <v>918</v>
      </c>
      <c r="G184" s="37">
        <v>1060</v>
      </c>
      <c r="H184" s="30">
        <v>1406</v>
      </c>
      <c r="I184" s="30">
        <v>1278</v>
      </c>
      <c r="J184" s="30">
        <v>988</v>
      </c>
      <c r="K184" s="13">
        <v>4732</v>
      </c>
      <c r="L184" s="53">
        <v>5.522617991690397E-2</v>
      </c>
      <c r="M184" s="49">
        <v>8.1632653061224483E-2</v>
      </c>
      <c r="N184" s="44">
        <v>0.38658777120315579</v>
      </c>
      <c r="O184" s="44">
        <v>0.21482889733840305</v>
      </c>
      <c r="P184" s="44">
        <v>7.6252723311546838E-2</v>
      </c>
      <c r="Q184" s="51">
        <v>0.19374369323915236</v>
      </c>
      <c r="R184" s="10"/>
      <c r="S184" s="15"/>
    </row>
    <row r="185" spans="1:19" x14ac:dyDescent="0.25">
      <c r="A185" s="60" t="s">
        <v>164</v>
      </c>
      <c r="B185" s="7" t="s">
        <v>176</v>
      </c>
      <c r="C185" s="33">
        <v>285</v>
      </c>
      <c r="D185" s="29">
        <v>332</v>
      </c>
      <c r="E185" s="30">
        <v>279</v>
      </c>
      <c r="F185" s="30">
        <v>299</v>
      </c>
      <c r="G185" s="37">
        <v>294</v>
      </c>
      <c r="H185" s="30">
        <v>346</v>
      </c>
      <c r="I185" s="30">
        <v>362</v>
      </c>
      <c r="J185" s="30">
        <v>307</v>
      </c>
      <c r="K185" s="13">
        <v>1309</v>
      </c>
      <c r="L185" s="53">
        <v>1.5277064562812194E-2</v>
      </c>
      <c r="M185" s="49">
        <v>3.1578947368421054E-2</v>
      </c>
      <c r="N185" s="44">
        <v>4.2168674698795178E-2</v>
      </c>
      <c r="O185" s="44">
        <v>0.29749103942652327</v>
      </c>
      <c r="P185" s="44">
        <v>2.6755852842809364E-2</v>
      </c>
      <c r="Q185" s="51">
        <v>9.5397489539748956E-2</v>
      </c>
      <c r="R185" s="10"/>
      <c r="S185" s="15"/>
    </row>
    <row r="186" spans="1:19" x14ac:dyDescent="0.25">
      <c r="A186" s="60" t="s">
        <v>164</v>
      </c>
      <c r="B186" s="7" t="s">
        <v>177</v>
      </c>
      <c r="C186" s="33">
        <v>115</v>
      </c>
      <c r="D186" s="29">
        <v>107</v>
      </c>
      <c r="E186" s="30">
        <v>111</v>
      </c>
      <c r="F186" s="30">
        <v>100</v>
      </c>
      <c r="G186" s="37">
        <v>111</v>
      </c>
      <c r="H186" s="30">
        <v>93</v>
      </c>
      <c r="I186" s="30">
        <v>94</v>
      </c>
      <c r="J186" s="30">
        <v>100</v>
      </c>
      <c r="K186" s="13">
        <v>398</v>
      </c>
      <c r="L186" s="53">
        <v>4.6449745576770457E-3</v>
      </c>
      <c r="M186" s="49">
        <v>-3.4782608695652174E-2</v>
      </c>
      <c r="N186" s="44">
        <v>-0.13084112149532709</v>
      </c>
      <c r="O186" s="44">
        <v>-0.15315315315315314</v>
      </c>
      <c r="P186" s="44">
        <v>0</v>
      </c>
      <c r="Q186" s="51">
        <v>-8.0831408775981523E-2</v>
      </c>
      <c r="R186" s="10"/>
      <c r="S186" s="15"/>
    </row>
    <row r="187" spans="1:19" x14ac:dyDescent="0.25">
      <c r="A187" s="60" t="s">
        <v>164</v>
      </c>
      <c r="B187" s="7" t="s">
        <v>178</v>
      </c>
      <c r="C187" s="33">
        <v>3716</v>
      </c>
      <c r="D187" s="29">
        <v>2794</v>
      </c>
      <c r="E187" s="30">
        <v>3113</v>
      </c>
      <c r="F187" s="30">
        <v>2834</v>
      </c>
      <c r="G187" s="37">
        <v>3178</v>
      </c>
      <c r="H187" s="30">
        <v>2883</v>
      </c>
      <c r="I187" s="30">
        <v>2792</v>
      </c>
      <c r="J187" s="30">
        <v>2460</v>
      </c>
      <c r="K187" s="13">
        <v>11313</v>
      </c>
      <c r="L187" s="53">
        <v>0.13203165118341814</v>
      </c>
      <c r="M187" s="49">
        <v>-0.14477933261571582</v>
      </c>
      <c r="N187" s="44">
        <v>3.1853972798854692E-2</v>
      </c>
      <c r="O187" s="44">
        <v>-0.10311596530677802</v>
      </c>
      <c r="P187" s="44">
        <v>-0.13196894848270996</v>
      </c>
      <c r="Q187" s="51">
        <v>-9.1835915549490249E-2</v>
      </c>
      <c r="R187" s="10"/>
      <c r="S187" s="15"/>
    </row>
    <row r="188" spans="1:19" ht="16.5" thickBot="1" x14ac:dyDescent="0.3">
      <c r="A188" s="60" t="s">
        <v>164</v>
      </c>
      <c r="B188" s="7" t="s">
        <v>33</v>
      </c>
      <c r="C188" s="33" t="s">
        <v>11</v>
      </c>
      <c r="D188" s="29">
        <v>1072</v>
      </c>
      <c r="E188" s="30">
        <v>1002</v>
      </c>
      <c r="F188" s="30">
        <v>918</v>
      </c>
      <c r="G188" s="37">
        <v>1072</v>
      </c>
      <c r="H188" s="30">
        <v>1258</v>
      </c>
      <c r="I188" s="30">
        <v>1442</v>
      </c>
      <c r="J188" s="30">
        <v>1292</v>
      </c>
      <c r="K188" s="13">
        <v>5064</v>
      </c>
      <c r="L188" s="53">
        <v>5.9100882311750154E-2</v>
      </c>
      <c r="M188" s="49" t="s">
        <v>11</v>
      </c>
      <c r="N188" s="44">
        <v>0.17350746268656717</v>
      </c>
      <c r="O188" s="44">
        <v>0.43912175648702595</v>
      </c>
      <c r="P188" s="44">
        <v>0.40740740740740738</v>
      </c>
      <c r="Q188" s="51">
        <v>0.69251336898395721</v>
      </c>
      <c r="R188" s="10"/>
      <c r="S188" s="15"/>
    </row>
    <row r="189" spans="1:19" ht="16.5" thickBot="1" x14ac:dyDescent="0.3">
      <c r="A189" s="61" t="s">
        <v>164</v>
      </c>
      <c r="B189" s="119" t="s">
        <v>34</v>
      </c>
      <c r="C189" s="120">
        <v>19810</v>
      </c>
      <c r="D189" s="121">
        <v>20583</v>
      </c>
      <c r="E189" s="122">
        <v>21839</v>
      </c>
      <c r="F189" s="123">
        <v>20347</v>
      </c>
      <c r="G189" s="124">
        <v>22748</v>
      </c>
      <c r="H189" s="125">
        <v>21312</v>
      </c>
      <c r="I189" s="125">
        <v>21851</v>
      </c>
      <c r="J189" s="125">
        <v>19773</v>
      </c>
      <c r="K189" s="126">
        <v>85684</v>
      </c>
      <c r="L189" s="93">
        <v>1.5289484705251304E-2</v>
      </c>
      <c r="M189" s="127">
        <v>0.14830893488137303</v>
      </c>
      <c r="N189" s="92">
        <v>3.541757761259292E-2</v>
      </c>
      <c r="O189" s="92">
        <v>5.494757085947159E-4</v>
      </c>
      <c r="P189" s="92">
        <v>-2.8210547009387132E-2</v>
      </c>
      <c r="Q189" s="127">
        <v>3.7600358444640887E-2</v>
      </c>
      <c r="R189" s="10"/>
      <c r="S189" s="17"/>
    </row>
    <row r="190" spans="1:19" x14ac:dyDescent="0.25">
      <c r="A190" s="60" t="s">
        <v>179</v>
      </c>
      <c r="B190" s="7" t="s">
        <v>180</v>
      </c>
      <c r="C190" s="33">
        <v>5881</v>
      </c>
      <c r="D190" s="29">
        <v>5642</v>
      </c>
      <c r="E190" s="30">
        <v>6535</v>
      </c>
      <c r="F190" s="30">
        <v>6033</v>
      </c>
      <c r="G190" s="37">
        <v>6248</v>
      </c>
      <c r="H190" s="30">
        <v>5555</v>
      </c>
      <c r="I190" s="30">
        <v>6192</v>
      </c>
      <c r="J190" s="30">
        <v>5529</v>
      </c>
      <c r="K190" s="13">
        <v>23524</v>
      </c>
      <c r="L190" s="53">
        <v>5.4546255567896454E-2</v>
      </c>
      <c r="M190" s="49">
        <v>6.2404353001190273E-2</v>
      </c>
      <c r="N190" s="44">
        <v>-1.5420063807160581E-2</v>
      </c>
      <c r="O190" s="44">
        <v>-5.2486610558530988E-2</v>
      </c>
      <c r="P190" s="44">
        <v>-8.3540527100944798E-2</v>
      </c>
      <c r="Q190" s="51">
        <v>-2.3535760242414178E-2</v>
      </c>
      <c r="R190" s="10"/>
      <c r="S190" s="15"/>
    </row>
    <row r="191" spans="1:19" x14ac:dyDescent="0.25">
      <c r="A191" s="60" t="s">
        <v>179</v>
      </c>
      <c r="B191" s="7" t="s">
        <v>181</v>
      </c>
      <c r="C191" s="33">
        <v>15814</v>
      </c>
      <c r="D191" s="29">
        <v>14163</v>
      </c>
      <c r="E191" s="30">
        <v>15894</v>
      </c>
      <c r="F191" s="30">
        <v>13992</v>
      </c>
      <c r="G191" s="37">
        <v>15566</v>
      </c>
      <c r="H191" s="30">
        <v>13664</v>
      </c>
      <c r="I191" s="30">
        <v>13896</v>
      </c>
      <c r="J191" s="30">
        <v>12808</v>
      </c>
      <c r="K191" s="13">
        <v>55934</v>
      </c>
      <c r="L191" s="53">
        <v>0.12969691629547356</v>
      </c>
      <c r="M191" s="49">
        <v>-1.5682306816744658E-2</v>
      </c>
      <c r="N191" s="44">
        <v>-3.5232648450187108E-2</v>
      </c>
      <c r="O191" s="44">
        <v>-0.12570781426953567</v>
      </c>
      <c r="P191" s="44">
        <v>-8.4619782732990284E-2</v>
      </c>
      <c r="Q191" s="51">
        <v>-6.5633195797069971E-2</v>
      </c>
      <c r="R191" s="10"/>
      <c r="S191" s="23"/>
    </row>
    <row r="192" spans="1:19" x14ac:dyDescent="0.25">
      <c r="A192" s="60" t="s">
        <v>179</v>
      </c>
      <c r="B192" s="7" t="s">
        <v>182</v>
      </c>
      <c r="C192" s="33">
        <v>4012</v>
      </c>
      <c r="D192" s="29">
        <v>3364</v>
      </c>
      <c r="E192" s="30">
        <v>3763</v>
      </c>
      <c r="F192" s="30">
        <v>3506</v>
      </c>
      <c r="G192" s="37">
        <v>3708</v>
      </c>
      <c r="H192" s="30">
        <v>3671</v>
      </c>
      <c r="I192" s="30">
        <v>3571</v>
      </c>
      <c r="J192" s="30">
        <v>3541</v>
      </c>
      <c r="K192" s="13">
        <v>14491</v>
      </c>
      <c r="L192" s="53">
        <v>3.3600994279645788E-2</v>
      </c>
      <c r="M192" s="49">
        <v>-7.5772681954137583E-2</v>
      </c>
      <c r="N192" s="44">
        <v>9.126040428061831E-2</v>
      </c>
      <c r="O192" s="44">
        <v>-5.1023119851182568E-2</v>
      </c>
      <c r="P192" s="44">
        <v>9.9828864803194525E-3</v>
      </c>
      <c r="Q192" s="51">
        <v>-1.0515534312051895E-2</v>
      </c>
      <c r="R192" s="10"/>
      <c r="S192" s="23"/>
    </row>
    <row r="193" spans="1:19" x14ac:dyDescent="0.25">
      <c r="A193" s="60" t="s">
        <v>179</v>
      </c>
      <c r="B193" s="7" t="s">
        <v>183</v>
      </c>
      <c r="C193" s="33">
        <v>8027</v>
      </c>
      <c r="D193" s="29">
        <v>7537</v>
      </c>
      <c r="E193" s="30">
        <v>8457</v>
      </c>
      <c r="F193" s="30">
        <v>7413</v>
      </c>
      <c r="G193" s="37">
        <v>8738</v>
      </c>
      <c r="H193" s="30">
        <v>8012</v>
      </c>
      <c r="I193" s="30">
        <v>8366</v>
      </c>
      <c r="J193" s="30">
        <v>7373</v>
      </c>
      <c r="K193" s="13">
        <v>32489</v>
      </c>
      <c r="L193" s="53">
        <v>7.5333841912318816E-2</v>
      </c>
      <c r="M193" s="49">
        <v>8.8576055811635732E-2</v>
      </c>
      <c r="N193" s="44">
        <v>6.3022422714607937E-2</v>
      </c>
      <c r="O193" s="44">
        <v>-1.0760316897244887E-2</v>
      </c>
      <c r="P193" s="44">
        <v>-5.3959260758127611E-3</v>
      </c>
      <c r="Q193" s="51">
        <v>3.3562384679009988E-2</v>
      </c>
      <c r="R193" s="10"/>
      <c r="S193" s="23"/>
    </row>
    <row r="194" spans="1:19" x14ac:dyDescent="0.25">
      <c r="A194" s="60" t="s">
        <v>179</v>
      </c>
      <c r="B194" s="7" t="s">
        <v>184</v>
      </c>
      <c r="C194" s="33">
        <v>10108</v>
      </c>
      <c r="D194" s="29">
        <v>8834</v>
      </c>
      <c r="E194" s="30">
        <v>9399</v>
      </c>
      <c r="F194" s="30">
        <v>8778</v>
      </c>
      <c r="G194" s="37">
        <v>9979</v>
      </c>
      <c r="H194" s="30">
        <v>8513</v>
      </c>
      <c r="I194" s="30">
        <v>8777</v>
      </c>
      <c r="J194" s="30">
        <v>8241</v>
      </c>
      <c r="K194" s="13">
        <v>35510</v>
      </c>
      <c r="L194" s="53">
        <v>8.2338783166808496E-2</v>
      </c>
      <c r="M194" s="49">
        <v>-1.2762168579343095E-2</v>
      </c>
      <c r="N194" s="44">
        <v>-3.6336880235453929E-2</v>
      </c>
      <c r="O194" s="44">
        <v>-6.6177252899244601E-2</v>
      </c>
      <c r="P194" s="44">
        <v>-6.1175666438824335E-2</v>
      </c>
      <c r="Q194" s="51">
        <v>-4.3347072927611197E-2</v>
      </c>
      <c r="R194" s="10"/>
      <c r="S194" s="24"/>
    </row>
    <row r="195" spans="1:19" x14ac:dyDescent="0.25">
      <c r="A195" s="60" t="s">
        <v>179</v>
      </c>
      <c r="B195" s="7" t="s">
        <v>185</v>
      </c>
      <c r="C195" s="33">
        <v>10354</v>
      </c>
      <c r="D195" s="29">
        <v>8995</v>
      </c>
      <c r="E195" s="30">
        <v>9324</v>
      </c>
      <c r="F195" s="30">
        <v>9030</v>
      </c>
      <c r="G195" s="37">
        <v>10238</v>
      </c>
      <c r="H195" s="30">
        <v>8687</v>
      </c>
      <c r="I195" s="30">
        <v>9159</v>
      </c>
      <c r="J195" s="30">
        <v>8187</v>
      </c>
      <c r="K195" s="13">
        <v>36271</v>
      </c>
      <c r="L195" s="53">
        <v>8.4103351288181097E-2</v>
      </c>
      <c r="M195" s="49">
        <v>-1.1203399652308287E-2</v>
      </c>
      <c r="N195" s="44">
        <v>-3.4241245136186774E-2</v>
      </c>
      <c r="O195" s="44">
        <v>-1.7696267696267698E-2</v>
      </c>
      <c r="P195" s="44">
        <v>-9.3355481727574754E-2</v>
      </c>
      <c r="Q195" s="51">
        <v>-3.7981062514919235E-2</v>
      </c>
      <c r="R195" s="10"/>
      <c r="S195" s="15"/>
    </row>
    <row r="196" spans="1:19" x14ac:dyDescent="0.25">
      <c r="A196" s="60" t="s">
        <v>179</v>
      </c>
      <c r="B196" s="7" t="s">
        <v>186</v>
      </c>
      <c r="C196" s="33">
        <v>31579</v>
      </c>
      <c r="D196" s="29">
        <v>27517</v>
      </c>
      <c r="E196" s="30">
        <v>29682</v>
      </c>
      <c r="F196" s="30">
        <v>28303</v>
      </c>
      <c r="G196" s="37">
        <v>30352</v>
      </c>
      <c r="H196" s="30">
        <v>26614</v>
      </c>
      <c r="I196" s="30">
        <v>29159</v>
      </c>
      <c r="J196" s="30">
        <v>27723</v>
      </c>
      <c r="K196" s="13">
        <v>113848</v>
      </c>
      <c r="L196" s="53">
        <v>0.26398495595535942</v>
      </c>
      <c r="M196" s="49">
        <v>-3.8854935241774601E-2</v>
      </c>
      <c r="N196" s="44">
        <v>-3.2816077334011699E-2</v>
      </c>
      <c r="O196" s="44">
        <v>-1.7620106461828718E-2</v>
      </c>
      <c r="P196" s="44">
        <v>-2.0492527293926439E-2</v>
      </c>
      <c r="Q196" s="51">
        <v>-2.7613361689770331E-2</v>
      </c>
      <c r="R196" s="10"/>
      <c r="S196" s="15"/>
    </row>
    <row r="197" spans="1:19" x14ac:dyDescent="0.25">
      <c r="A197" s="60" t="s">
        <v>179</v>
      </c>
      <c r="B197" s="7" t="s">
        <v>187</v>
      </c>
      <c r="C197" s="33">
        <v>8002</v>
      </c>
      <c r="D197" s="29">
        <v>7283</v>
      </c>
      <c r="E197" s="30">
        <v>7254</v>
      </c>
      <c r="F197" s="30">
        <v>6546</v>
      </c>
      <c r="G197" s="37">
        <v>6973</v>
      </c>
      <c r="H197" s="30">
        <v>6262</v>
      </c>
      <c r="I197" s="30">
        <v>6504</v>
      </c>
      <c r="J197" s="30">
        <v>5673</v>
      </c>
      <c r="K197" s="13">
        <v>25412</v>
      </c>
      <c r="L197" s="53">
        <v>5.8924054008305762E-2</v>
      </c>
      <c r="M197" s="49">
        <v>-0.12859285178705324</v>
      </c>
      <c r="N197" s="44">
        <v>-0.1401894823561719</v>
      </c>
      <c r="O197" s="44">
        <v>-0.10339123242349049</v>
      </c>
      <c r="P197" s="44">
        <v>-0.13336388634280477</v>
      </c>
      <c r="Q197" s="51">
        <v>-0.12628502664603747</v>
      </c>
      <c r="R197" s="10"/>
      <c r="S197" s="15"/>
    </row>
    <row r="198" spans="1:19" x14ac:dyDescent="0.25">
      <c r="A198" s="60" t="s">
        <v>179</v>
      </c>
      <c r="B198" s="7" t="s">
        <v>188</v>
      </c>
      <c r="C198" s="33">
        <v>6986</v>
      </c>
      <c r="D198" s="29">
        <v>7844</v>
      </c>
      <c r="E198" s="30">
        <v>8615</v>
      </c>
      <c r="F198" s="30">
        <v>6146</v>
      </c>
      <c r="G198" s="37">
        <v>6391</v>
      </c>
      <c r="H198" s="30">
        <v>7404</v>
      </c>
      <c r="I198" s="30">
        <v>7754</v>
      </c>
      <c r="J198" s="30">
        <v>5879</v>
      </c>
      <c r="K198" s="13">
        <v>27428</v>
      </c>
      <c r="L198" s="53">
        <v>6.3598652342980108E-2</v>
      </c>
      <c r="M198" s="49">
        <v>-8.5170340681362727E-2</v>
      </c>
      <c r="N198" s="44">
        <v>-5.6093829678735337E-2</v>
      </c>
      <c r="O198" s="44">
        <v>-9.9941961694718515E-2</v>
      </c>
      <c r="P198" s="44">
        <v>-4.3442889684347542E-2</v>
      </c>
      <c r="Q198" s="51">
        <v>-7.3096549626575649E-2</v>
      </c>
      <c r="R198" s="10"/>
      <c r="S198" s="15"/>
    </row>
    <row r="199" spans="1:19" x14ac:dyDescent="0.25">
      <c r="A199" s="60" t="s">
        <v>179</v>
      </c>
      <c r="B199" s="7" t="s">
        <v>189</v>
      </c>
      <c r="C199" s="33">
        <v>15773</v>
      </c>
      <c r="D199" s="29">
        <v>8023</v>
      </c>
      <c r="E199" s="30">
        <v>9061</v>
      </c>
      <c r="F199" s="30">
        <v>8032</v>
      </c>
      <c r="G199" s="37">
        <v>8733</v>
      </c>
      <c r="H199" s="30">
        <v>8185</v>
      </c>
      <c r="I199" s="30">
        <v>8434</v>
      </c>
      <c r="J199" s="30">
        <v>7654</v>
      </c>
      <c r="K199" s="13">
        <v>33006</v>
      </c>
      <c r="L199" s="53">
        <v>7.6532635235248697E-2</v>
      </c>
      <c r="M199" s="49">
        <v>-0.44633234007481137</v>
      </c>
      <c r="N199" s="44">
        <v>2.019194814907142E-2</v>
      </c>
      <c r="O199" s="44">
        <v>-6.9197660302394881E-2</v>
      </c>
      <c r="P199" s="44">
        <v>-4.7061752988047809E-2</v>
      </c>
      <c r="Q199" s="51">
        <v>-0.19279023698305167</v>
      </c>
      <c r="R199" s="10"/>
      <c r="S199" s="15"/>
    </row>
    <row r="200" spans="1:19" ht="16.5" thickBot="1" x14ac:dyDescent="0.3">
      <c r="A200" s="60" t="s">
        <v>179</v>
      </c>
      <c r="B200" s="7" t="s">
        <v>33</v>
      </c>
      <c r="C200" s="33" t="s">
        <v>11</v>
      </c>
      <c r="D200" s="29">
        <v>6781</v>
      </c>
      <c r="E200" s="30">
        <v>7075</v>
      </c>
      <c r="F200" s="30">
        <v>6230</v>
      </c>
      <c r="G200" s="37">
        <v>7264</v>
      </c>
      <c r="H200" s="30">
        <v>8053</v>
      </c>
      <c r="I200" s="30">
        <v>9686</v>
      </c>
      <c r="J200" s="30">
        <v>8351</v>
      </c>
      <c r="K200" s="13">
        <v>33354</v>
      </c>
      <c r="L200" s="53">
        <v>7.7339559947781772E-2</v>
      </c>
      <c r="M200" s="49" t="s">
        <v>11</v>
      </c>
      <c r="N200" s="44">
        <v>0.18758295236690753</v>
      </c>
      <c r="O200" s="44">
        <v>0.36904593639575972</v>
      </c>
      <c r="P200" s="44">
        <v>0.34044943820224721</v>
      </c>
      <c r="Q200" s="51">
        <v>0.66055959374688833</v>
      </c>
      <c r="R200" s="10"/>
      <c r="S200" s="15"/>
    </row>
    <row r="201" spans="1:19" ht="16.5" thickBot="1" x14ac:dyDescent="0.3">
      <c r="A201" s="61" t="s">
        <v>179</v>
      </c>
      <c r="B201" s="119" t="s">
        <v>34</v>
      </c>
      <c r="C201" s="120">
        <v>116536</v>
      </c>
      <c r="D201" s="121">
        <v>105983</v>
      </c>
      <c r="E201" s="122">
        <v>115059</v>
      </c>
      <c r="F201" s="123">
        <v>104009</v>
      </c>
      <c r="G201" s="124">
        <v>114190</v>
      </c>
      <c r="H201" s="125">
        <v>104620</v>
      </c>
      <c r="I201" s="125">
        <v>111498</v>
      </c>
      <c r="J201" s="125">
        <v>100959</v>
      </c>
      <c r="K201" s="126">
        <v>431267</v>
      </c>
      <c r="L201" s="93">
        <v>7.6955443261047737E-2</v>
      </c>
      <c r="M201" s="127">
        <v>-2.01311182810462E-2</v>
      </c>
      <c r="N201" s="92">
        <v>-1.2860553107573856E-2</v>
      </c>
      <c r="O201" s="92">
        <v>-3.0949339034756083E-2</v>
      </c>
      <c r="P201" s="92">
        <v>-2.9324385389725888E-2</v>
      </c>
      <c r="Q201" s="127">
        <v>-2.3370253200388599E-2</v>
      </c>
      <c r="R201" s="10"/>
      <c r="S201" s="15"/>
    </row>
    <row r="202" spans="1:19" x14ac:dyDescent="0.25">
      <c r="A202" s="60" t="s">
        <v>190</v>
      </c>
      <c r="B202" s="7" t="s">
        <v>191</v>
      </c>
      <c r="C202" s="33">
        <v>751</v>
      </c>
      <c r="D202" s="29">
        <v>815</v>
      </c>
      <c r="E202" s="30">
        <v>885</v>
      </c>
      <c r="F202" s="30">
        <v>926</v>
      </c>
      <c r="G202" s="37">
        <v>991</v>
      </c>
      <c r="H202" s="30">
        <v>852</v>
      </c>
      <c r="I202" s="30">
        <v>952</v>
      </c>
      <c r="J202" s="30">
        <v>925</v>
      </c>
      <c r="K202" s="13">
        <v>3720</v>
      </c>
      <c r="L202" s="53">
        <v>4.9055807574638677E-2</v>
      </c>
      <c r="M202" s="49">
        <v>0.31957390146471371</v>
      </c>
      <c r="N202" s="44">
        <v>4.5398773006134971E-2</v>
      </c>
      <c r="O202" s="44">
        <v>7.5706214689265541E-2</v>
      </c>
      <c r="P202" s="44">
        <v>-1.0799136069114472E-3</v>
      </c>
      <c r="Q202" s="51">
        <v>0.10156944033165531</v>
      </c>
      <c r="R202" s="10"/>
      <c r="S202" s="15"/>
    </row>
    <row r="203" spans="1:19" x14ac:dyDescent="0.25">
      <c r="A203" s="60" t="s">
        <v>190</v>
      </c>
      <c r="B203" s="7" t="s">
        <v>192</v>
      </c>
      <c r="C203" s="33">
        <v>790</v>
      </c>
      <c r="D203" s="29">
        <v>704</v>
      </c>
      <c r="E203" s="30">
        <v>868</v>
      </c>
      <c r="F203" s="30">
        <v>920</v>
      </c>
      <c r="G203" s="37">
        <v>1052</v>
      </c>
      <c r="H203" s="30">
        <v>1251</v>
      </c>
      <c r="I203" s="30">
        <v>1109</v>
      </c>
      <c r="J203" s="30">
        <v>1230</v>
      </c>
      <c r="K203" s="13">
        <v>4642</v>
      </c>
      <c r="L203" s="53">
        <v>6.121426310792278E-2</v>
      </c>
      <c r="M203" s="49">
        <v>0.33164556962025316</v>
      </c>
      <c r="N203" s="44">
        <v>0.77698863636363635</v>
      </c>
      <c r="O203" s="44">
        <v>0.27764976958525345</v>
      </c>
      <c r="P203" s="44">
        <v>0.33695652173913043</v>
      </c>
      <c r="Q203" s="51">
        <v>0.41438147471054237</v>
      </c>
      <c r="R203" s="10"/>
      <c r="S203" s="15"/>
    </row>
    <row r="204" spans="1:19" x14ac:dyDescent="0.25">
      <c r="A204" s="60" t="s">
        <v>190</v>
      </c>
      <c r="B204" s="7" t="s">
        <v>193</v>
      </c>
      <c r="C204" s="33">
        <v>5265</v>
      </c>
      <c r="D204" s="29">
        <v>5132</v>
      </c>
      <c r="E204" s="30">
        <v>5170</v>
      </c>
      <c r="F204" s="30">
        <v>4572</v>
      </c>
      <c r="G204" s="37">
        <v>5346</v>
      </c>
      <c r="H204" s="30">
        <v>5199</v>
      </c>
      <c r="I204" s="30">
        <v>5211</v>
      </c>
      <c r="J204" s="30">
        <v>4795</v>
      </c>
      <c r="K204" s="13">
        <v>20551</v>
      </c>
      <c r="L204" s="53">
        <v>0.27100696275978481</v>
      </c>
      <c r="M204" s="49">
        <v>1.5384615384615385E-2</v>
      </c>
      <c r="N204" s="44">
        <v>1.3055339049103663E-2</v>
      </c>
      <c r="O204" s="44">
        <v>7.9303675048355907E-3</v>
      </c>
      <c r="P204" s="44">
        <v>4.8775153105861765E-2</v>
      </c>
      <c r="Q204" s="51">
        <v>2.0457818163761854E-2</v>
      </c>
      <c r="R204" s="10"/>
      <c r="S204" s="15"/>
    </row>
    <row r="205" spans="1:19" x14ac:dyDescent="0.25">
      <c r="A205" s="60" t="s">
        <v>190</v>
      </c>
      <c r="B205" s="7" t="s">
        <v>194</v>
      </c>
      <c r="C205" s="33">
        <v>707</v>
      </c>
      <c r="D205" s="29">
        <v>668</v>
      </c>
      <c r="E205" s="30">
        <v>700</v>
      </c>
      <c r="F205" s="30">
        <v>665</v>
      </c>
      <c r="G205" s="37">
        <v>734</v>
      </c>
      <c r="H205" s="30">
        <v>683</v>
      </c>
      <c r="I205" s="30">
        <v>662</v>
      </c>
      <c r="J205" s="30">
        <v>635</v>
      </c>
      <c r="K205" s="13">
        <v>2714</v>
      </c>
      <c r="L205" s="53">
        <v>3.5789640257411118E-2</v>
      </c>
      <c r="M205" s="49">
        <v>3.818953323903819E-2</v>
      </c>
      <c r="N205" s="44">
        <v>2.2455089820359281E-2</v>
      </c>
      <c r="O205" s="44">
        <v>-5.4285714285714284E-2</v>
      </c>
      <c r="P205" s="44">
        <v>-4.5112781954887216E-2</v>
      </c>
      <c r="Q205" s="51">
        <v>-9.4890510948905105E-3</v>
      </c>
      <c r="R205" s="10"/>
      <c r="S205" s="15"/>
    </row>
    <row r="206" spans="1:19" x14ac:dyDescent="0.25">
      <c r="A206" s="60" t="s">
        <v>190</v>
      </c>
      <c r="B206" s="7" t="s">
        <v>195</v>
      </c>
      <c r="C206" s="33">
        <v>926</v>
      </c>
      <c r="D206" s="29">
        <v>850</v>
      </c>
      <c r="E206" s="30">
        <v>931</v>
      </c>
      <c r="F206" s="30">
        <v>1022</v>
      </c>
      <c r="G206" s="37">
        <v>1055</v>
      </c>
      <c r="H206" s="30">
        <v>1095</v>
      </c>
      <c r="I206" s="30">
        <v>1182</v>
      </c>
      <c r="J206" s="30">
        <v>1016</v>
      </c>
      <c r="K206" s="13">
        <v>4348</v>
      </c>
      <c r="L206" s="53">
        <v>5.7337271864120687E-2</v>
      </c>
      <c r="M206" s="49">
        <v>0.13930885529157666</v>
      </c>
      <c r="N206" s="44">
        <v>0.28823529411764703</v>
      </c>
      <c r="O206" s="44">
        <v>0.26960257787325459</v>
      </c>
      <c r="P206" s="44">
        <v>-5.8708414872798431E-3</v>
      </c>
      <c r="Q206" s="51">
        <v>0.16599624564226334</v>
      </c>
      <c r="R206" s="10"/>
      <c r="S206" s="15"/>
    </row>
    <row r="207" spans="1:19" x14ac:dyDescent="0.25">
      <c r="A207" s="60" t="s">
        <v>190</v>
      </c>
      <c r="B207" s="7" t="s">
        <v>196</v>
      </c>
      <c r="C207" s="33">
        <v>468</v>
      </c>
      <c r="D207" s="29">
        <v>421</v>
      </c>
      <c r="E207" s="30">
        <v>482</v>
      </c>
      <c r="F207" s="30">
        <v>481</v>
      </c>
      <c r="G207" s="37">
        <v>435</v>
      </c>
      <c r="H207" s="30">
        <v>375</v>
      </c>
      <c r="I207" s="30">
        <v>360</v>
      </c>
      <c r="J207" s="30">
        <v>378</v>
      </c>
      <c r="K207" s="13">
        <v>1548</v>
      </c>
      <c r="L207" s="53">
        <v>2.0413545732672223E-2</v>
      </c>
      <c r="M207" s="49">
        <v>-7.0512820512820512E-2</v>
      </c>
      <c r="N207" s="44">
        <v>-0.10926365795724466</v>
      </c>
      <c r="O207" s="44">
        <v>-0.25311203319502074</v>
      </c>
      <c r="P207" s="44">
        <v>-0.21413721413721415</v>
      </c>
      <c r="Q207" s="51">
        <v>-0.16414686825053995</v>
      </c>
      <c r="R207" s="10"/>
      <c r="S207" s="15"/>
    </row>
    <row r="208" spans="1:19" x14ac:dyDescent="0.25">
      <c r="A208" s="60" t="s">
        <v>190</v>
      </c>
      <c r="B208" s="7" t="s">
        <v>197</v>
      </c>
      <c r="C208" s="33">
        <v>4272</v>
      </c>
      <c r="D208" s="29">
        <v>3760</v>
      </c>
      <c r="E208" s="30">
        <v>3677</v>
      </c>
      <c r="F208" s="30">
        <v>3423</v>
      </c>
      <c r="G208" s="37">
        <v>4031</v>
      </c>
      <c r="H208" s="30">
        <v>4159</v>
      </c>
      <c r="I208" s="30">
        <v>4215</v>
      </c>
      <c r="J208" s="30">
        <v>3911</v>
      </c>
      <c r="K208" s="13">
        <v>16316</v>
      </c>
      <c r="L208" s="53">
        <v>0.21515982698596897</v>
      </c>
      <c r="M208" s="49">
        <v>-5.6413857677902621E-2</v>
      </c>
      <c r="N208" s="44">
        <v>0.10611702127659574</v>
      </c>
      <c r="O208" s="44">
        <v>0.14631493064998641</v>
      </c>
      <c r="P208" s="44">
        <v>0.14256500146070697</v>
      </c>
      <c r="Q208" s="51">
        <v>7.824477927570711E-2</v>
      </c>
      <c r="R208" s="10"/>
      <c r="S208" s="15"/>
    </row>
    <row r="209" spans="1:19" x14ac:dyDescent="0.25">
      <c r="A209" s="60" t="s">
        <v>190</v>
      </c>
      <c r="B209" s="7" t="s">
        <v>198</v>
      </c>
      <c r="C209" s="33">
        <v>254</v>
      </c>
      <c r="D209" s="29">
        <v>238</v>
      </c>
      <c r="E209" s="30">
        <v>240</v>
      </c>
      <c r="F209" s="30">
        <v>188</v>
      </c>
      <c r="G209" s="37">
        <v>210</v>
      </c>
      <c r="H209" s="30">
        <v>196</v>
      </c>
      <c r="I209" s="30">
        <v>224</v>
      </c>
      <c r="J209" s="30">
        <v>228</v>
      </c>
      <c r="K209" s="13">
        <v>858</v>
      </c>
      <c r="L209" s="53">
        <v>1.1314484650279566E-2</v>
      </c>
      <c r="M209" s="49">
        <v>-0.17322834645669291</v>
      </c>
      <c r="N209" s="44">
        <v>-0.17647058823529413</v>
      </c>
      <c r="O209" s="44">
        <v>-6.6666666666666666E-2</v>
      </c>
      <c r="P209" s="44">
        <v>0.21276595744680851</v>
      </c>
      <c r="Q209" s="51">
        <v>-6.7391304347826086E-2</v>
      </c>
      <c r="R209" s="10"/>
      <c r="S209" s="15"/>
    </row>
    <row r="210" spans="1:19" x14ac:dyDescent="0.25">
      <c r="A210" s="60" t="s">
        <v>190</v>
      </c>
      <c r="B210" s="7" t="s">
        <v>199</v>
      </c>
      <c r="C210" s="33">
        <v>4421</v>
      </c>
      <c r="D210" s="29">
        <v>2310</v>
      </c>
      <c r="E210" s="30">
        <v>2528</v>
      </c>
      <c r="F210" s="30">
        <v>2449</v>
      </c>
      <c r="G210" s="37">
        <v>2893</v>
      </c>
      <c r="H210" s="30">
        <v>2723</v>
      </c>
      <c r="I210" s="30">
        <v>2998</v>
      </c>
      <c r="J210" s="30">
        <v>2621</v>
      </c>
      <c r="K210" s="13">
        <v>11235</v>
      </c>
      <c r="L210" s="53">
        <v>0.14815645110243697</v>
      </c>
      <c r="M210" s="49">
        <v>-0.34562316218050215</v>
      </c>
      <c r="N210" s="44">
        <v>0.1787878787878788</v>
      </c>
      <c r="O210" s="44">
        <v>0.18591772151898733</v>
      </c>
      <c r="P210" s="44">
        <v>7.0232748060432823E-2</v>
      </c>
      <c r="Q210" s="51">
        <v>-4.0399726682610181E-2</v>
      </c>
      <c r="R210" s="10"/>
      <c r="S210" s="15"/>
    </row>
    <row r="211" spans="1:19" ht="16.5" thickBot="1" x14ac:dyDescent="0.3">
      <c r="A211" s="60" t="s">
        <v>190</v>
      </c>
      <c r="B211" s="7" t="s">
        <v>33</v>
      </c>
      <c r="C211" s="33" t="s">
        <v>11</v>
      </c>
      <c r="D211" s="29">
        <v>1751</v>
      </c>
      <c r="E211" s="30">
        <v>1845</v>
      </c>
      <c r="F211" s="30">
        <v>1724</v>
      </c>
      <c r="G211" s="37">
        <v>2108</v>
      </c>
      <c r="H211" s="30">
        <v>2544</v>
      </c>
      <c r="I211" s="30">
        <v>2844</v>
      </c>
      <c r="J211" s="30">
        <v>2404</v>
      </c>
      <c r="K211" s="13">
        <v>9900</v>
      </c>
      <c r="L211" s="53">
        <v>0.13055174596476421</v>
      </c>
      <c r="M211" s="49" t="s">
        <v>11</v>
      </c>
      <c r="N211" s="44">
        <v>0.45288406624785837</v>
      </c>
      <c r="O211" s="44">
        <v>0.54146341463414638</v>
      </c>
      <c r="P211" s="44">
        <v>0.39443155452436196</v>
      </c>
      <c r="Q211" s="51">
        <v>0.86090225563909772</v>
      </c>
      <c r="R211" s="10"/>
      <c r="S211" s="15"/>
    </row>
    <row r="212" spans="1:19" ht="16.5" thickBot="1" x14ac:dyDescent="0.3">
      <c r="A212" s="61" t="s">
        <v>190</v>
      </c>
      <c r="B212" s="119" t="s">
        <v>34</v>
      </c>
      <c r="C212" s="120">
        <v>17854</v>
      </c>
      <c r="D212" s="121">
        <v>16649</v>
      </c>
      <c r="E212" s="122">
        <v>17326</v>
      </c>
      <c r="F212" s="123">
        <v>16370</v>
      </c>
      <c r="G212" s="124">
        <v>18855</v>
      </c>
      <c r="H212" s="125">
        <v>19077</v>
      </c>
      <c r="I212" s="125">
        <v>19757</v>
      </c>
      <c r="J212" s="125">
        <v>18143</v>
      </c>
      <c r="K212" s="126">
        <v>75832</v>
      </c>
      <c r="L212" s="93">
        <v>1.3531490175162421E-2</v>
      </c>
      <c r="M212" s="127">
        <v>5.6065867592696314E-2</v>
      </c>
      <c r="N212" s="92">
        <v>0.14583458465973934</v>
      </c>
      <c r="O212" s="92">
        <v>0.14030936165300703</v>
      </c>
      <c r="P212" s="92">
        <v>0.10830788026878437</v>
      </c>
      <c r="Q212" s="127">
        <v>0.1119224622061907</v>
      </c>
      <c r="R212" s="10"/>
      <c r="S212" s="15"/>
    </row>
    <row r="213" spans="1:19" x14ac:dyDescent="0.25">
      <c r="A213" s="60" t="s">
        <v>200</v>
      </c>
      <c r="B213" s="7" t="s">
        <v>201</v>
      </c>
      <c r="C213" s="33">
        <v>4268</v>
      </c>
      <c r="D213" s="29">
        <v>3753</v>
      </c>
      <c r="E213" s="30">
        <v>3927</v>
      </c>
      <c r="F213" s="30">
        <v>4056</v>
      </c>
      <c r="G213" s="37">
        <v>4547</v>
      </c>
      <c r="H213" s="30">
        <v>3781</v>
      </c>
      <c r="I213" s="30">
        <v>3940</v>
      </c>
      <c r="J213" s="30">
        <v>3903</v>
      </c>
      <c r="K213" s="13">
        <v>16171</v>
      </c>
      <c r="L213" s="53">
        <v>8.0989848097081638E-2</v>
      </c>
      <c r="M213" s="49">
        <v>6.5370196813495776E-2</v>
      </c>
      <c r="N213" s="44">
        <v>7.4606981081801228E-3</v>
      </c>
      <c r="O213" s="44">
        <v>3.3104150751209573E-3</v>
      </c>
      <c r="P213" s="44">
        <v>-3.7721893491124259E-2</v>
      </c>
      <c r="Q213" s="51">
        <v>1.0434891277180705E-2</v>
      </c>
      <c r="R213" s="10"/>
      <c r="S213" s="15"/>
    </row>
    <row r="214" spans="1:19" x14ac:dyDescent="0.25">
      <c r="A214" s="60" t="s">
        <v>200</v>
      </c>
      <c r="B214" s="19" t="s">
        <v>202</v>
      </c>
      <c r="C214" s="33">
        <v>11464</v>
      </c>
      <c r="D214" s="29">
        <v>10618</v>
      </c>
      <c r="E214" s="30">
        <v>11800</v>
      </c>
      <c r="F214" s="30">
        <v>11162</v>
      </c>
      <c r="G214" s="37">
        <v>11984</v>
      </c>
      <c r="H214" s="30">
        <v>10854</v>
      </c>
      <c r="I214" s="30">
        <v>11058</v>
      </c>
      <c r="J214" s="30">
        <v>10731</v>
      </c>
      <c r="K214" s="13">
        <v>44627</v>
      </c>
      <c r="L214" s="53">
        <v>0.2235071393870795</v>
      </c>
      <c r="M214" s="49">
        <v>4.5359385903698535E-2</v>
      </c>
      <c r="N214" s="44">
        <v>2.2226407986438122E-2</v>
      </c>
      <c r="O214" s="44">
        <v>-6.2881355932203384E-2</v>
      </c>
      <c r="P214" s="44">
        <v>-3.8613151764916684E-2</v>
      </c>
      <c r="Q214" s="51">
        <v>-9.2576147766628182E-3</v>
      </c>
      <c r="R214" s="10"/>
      <c r="S214" s="15"/>
    </row>
    <row r="215" spans="1:19" x14ac:dyDescent="0.25">
      <c r="A215" s="60" t="s">
        <v>200</v>
      </c>
      <c r="B215" s="7" t="s">
        <v>203</v>
      </c>
      <c r="C215" s="33">
        <v>2440</v>
      </c>
      <c r="D215" s="29">
        <v>2562</v>
      </c>
      <c r="E215" s="30">
        <v>2788</v>
      </c>
      <c r="F215" s="30">
        <v>2642</v>
      </c>
      <c r="G215" s="37">
        <v>2621</v>
      </c>
      <c r="H215" s="30">
        <v>2563</v>
      </c>
      <c r="I215" s="30">
        <v>2648</v>
      </c>
      <c r="J215" s="30">
        <v>2367</v>
      </c>
      <c r="K215" s="13">
        <v>10199</v>
      </c>
      <c r="L215" s="53">
        <v>5.1080048280386842E-2</v>
      </c>
      <c r="M215" s="49">
        <v>7.4180327868852453E-2</v>
      </c>
      <c r="N215" s="44">
        <v>3.9032006245120999E-4</v>
      </c>
      <c r="O215" s="44">
        <v>-5.0215208034433287E-2</v>
      </c>
      <c r="P215" s="44">
        <v>-0.10408781226343679</v>
      </c>
      <c r="Q215" s="51">
        <v>-2.2335122699386502E-2</v>
      </c>
      <c r="R215" s="10"/>
      <c r="S215" s="15"/>
    </row>
    <row r="216" spans="1:19" x14ac:dyDescent="0.25">
      <c r="A216" s="60" t="s">
        <v>200</v>
      </c>
      <c r="B216" s="7" t="s">
        <v>204</v>
      </c>
      <c r="C216" s="33">
        <v>7123</v>
      </c>
      <c r="D216" s="29">
        <v>7023</v>
      </c>
      <c r="E216" s="30">
        <v>7989</v>
      </c>
      <c r="F216" s="30">
        <v>7565</v>
      </c>
      <c r="G216" s="37">
        <v>8635</v>
      </c>
      <c r="H216" s="30">
        <v>7629</v>
      </c>
      <c r="I216" s="30">
        <v>7837</v>
      </c>
      <c r="J216" s="30">
        <v>6740</v>
      </c>
      <c r="K216" s="13">
        <v>30841</v>
      </c>
      <c r="L216" s="53">
        <v>0.15446217952891564</v>
      </c>
      <c r="M216" s="49">
        <v>0.21227011090832515</v>
      </c>
      <c r="N216" s="44">
        <v>8.6287911149081589E-2</v>
      </c>
      <c r="O216" s="44">
        <v>-1.9026160971335585E-2</v>
      </c>
      <c r="P216" s="44">
        <v>-0.10905485789821547</v>
      </c>
      <c r="Q216" s="51">
        <v>3.841750841750842E-2</v>
      </c>
      <c r="R216" s="10"/>
      <c r="S216" s="15"/>
    </row>
    <row r="217" spans="1:19" x14ac:dyDescent="0.25">
      <c r="A217" s="60" t="s">
        <v>200</v>
      </c>
      <c r="B217" s="7" t="s">
        <v>205</v>
      </c>
      <c r="C217" s="33">
        <v>531</v>
      </c>
      <c r="D217" s="29">
        <v>1505</v>
      </c>
      <c r="E217" s="30">
        <v>1634</v>
      </c>
      <c r="F217" s="30">
        <v>1518</v>
      </c>
      <c r="G217" s="37">
        <v>1551</v>
      </c>
      <c r="H217" s="30">
        <v>1432</v>
      </c>
      <c r="I217" s="30">
        <v>1577</v>
      </c>
      <c r="J217" s="30">
        <v>1340</v>
      </c>
      <c r="K217" s="13">
        <v>5900</v>
      </c>
      <c r="L217" s="53">
        <v>2.9549199417029354E-2</v>
      </c>
      <c r="M217" s="49">
        <v>1.9209039548022599</v>
      </c>
      <c r="N217" s="44">
        <v>-4.850498338870432E-2</v>
      </c>
      <c r="O217" s="44">
        <v>-3.4883720930232558E-2</v>
      </c>
      <c r="P217" s="44">
        <v>-0.11725955204216074</v>
      </c>
      <c r="Q217" s="51">
        <v>0.13723978411719354</v>
      </c>
      <c r="R217" s="10"/>
      <c r="S217" s="15"/>
    </row>
    <row r="218" spans="1:19" x14ac:dyDescent="0.25">
      <c r="A218" s="60" t="s">
        <v>200</v>
      </c>
      <c r="B218" s="7" t="s">
        <v>206</v>
      </c>
      <c r="C218" s="33">
        <v>1734</v>
      </c>
      <c r="D218" s="29">
        <v>2258</v>
      </c>
      <c r="E218" s="30">
        <v>2414</v>
      </c>
      <c r="F218" s="30">
        <v>2314</v>
      </c>
      <c r="G218" s="37">
        <v>3043</v>
      </c>
      <c r="H218" s="30">
        <v>2619</v>
      </c>
      <c r="I218" s="30">
        <v>2591</v>
      </c>
      <c r="J218" s="30">
        <v>2390</v>
      </c>
      <c r="K218" s="13">
        <v>10643</v>
      </c>
      <c r="L218" s="53">
        <v>5.3303750744990407E-2</v>
      </c>
      <c r="M218" s="49">
        <v>0.75490196078431371</v>
      </c>
      <c r="N218" s="44">
        <v>0.15987599645704162</v>
      </c>
      <c r="O218" s="44">
        <v>7.3322286661143335E-2</v>
      </c>
      <c r="P218" s="44">
        <v>3.2843560933448576E-2</v>
      </c>
      <c r="Q218" s="51">
        <v>0.22052752293577982</v>
      </c>
      <c r="R218" s="10"/>
      <c r="S218" s="15"/>
    </row>
    <row r="219" spans="1:19" x14ac:dyDescent="0.25">
      <c r="A219" s="60" t="s">
        <v>200</v>
      </c>
      <c r="B219" s="7" t="s">
        <v>207</v>
      </c>
      <c r="C219" s="33">
        <v>2501</v>
      </c>
      <c r="D219" s="29">
        <v>2886</v>
      </c>
      <c r="E219" s="30">
        <v>3079</v>
      </c>
      <c r="F219" s="30">
        <v>2795</v>
      </c>
      <c r="G219" s="37">
        <v>2996</v>
      </c>
      <c r="H219" s="30">
        <v>2808</v>
      </c>
      <c r="I219" s="30">
        <v>3112</v>
      </c>
      <c r="J219" s="30">
        <v>2800</v>
      </c>
      <c r="K219" s="13">
        <v>11716</v>
      </c>
      <c r="L219" s="53">
        <v>5.867769836778236E-2</v>
      </c>
      <c r="M219" s="49">
        <v>0.19792083166733307</v>
      </c>
      <c r="N219" s="44">
        <v>-2.7027027027027029E-2</v>
      </c>
      <c r="O219" s="44">
        <v>1.071776550828191E-2</v>
      </c>
      <c r="P219" s="44">
        <v>1.7889087656529517E-3</v>
      </c>
      <c r="Q219" s="51">
        <v>4.0404937394547556E-2</v>
      </c>
      <c r="R219" s="10"/>
      <c r="S219" s="15"/>
    </row>
    <row r="220" spans="1:19" x14ac:dyDescent="0.25">
      <c r="A220" s="60" t="s">
        <v>200</v>
      </c>
      <c r="B220" s="7" t="s">
        <v>208</v>
      </c>
      <c r="C220" s="33">
        <v>4060</v>
      </c>
      <c r="D220" s="29">
        <v>2580</v>
      </c>
      <c r="E220" s="30">
        <v>2641</v>
      </c>
      <c r="F220" s="30">
        <v>2564</v>
      </c>
      <c r="G220" s="37">
        <v>2777</v>
      </c>
      <c r="H220" s="30">
        <v>2747</v>
      </c>
      <c r="I220" s="30">
        <v>2782</v>
      </c>
      <c r="J220" s="30">
        <v>2919</v>
      </c>
      <c r="K220" s="13">
        <v>11225</v>
      </c>
      <c r="L220" s="53">
        <v>5.6218603975619404E-2</v>
      </c>
      <c r="M220" s="49">
        <v>-0.31600985221674877</v>
      </c>
      <c r="N220" s="44">
        <v>6.4728682170542631E-2</v>
      </c>
      <c r="O220" s="44">
        <v>5.3388867853085956E-2</v>
      </c>
      <c r="P220" s="44">
        <v>0.13845553822152887</v>
      </c>
      <c r="Q220" s="51">
        <v>-5.2342760658505696E-2</v>
      </c>
      <c r="R220" s="10"/>
      <c r="S220" s="15"/>
    </row>
    <row r="221" spans="1:19" x14ac:dyDescent="0.25">
      <c r="A221" s="60" t="s">
        <v>200</v>
      </c>
      <c r="B221" s="7" t="s">
        <v>88</v>
      </c>
      <c r="C221" s="33">
        <v>15471</v>
      </c>
      <c r="D221" s="29">
        <v>10100</v>
      </c>
      <c r="E221" s="30">
        <v>10610</v>
      </c>
      <c r="F221" s="30">
        <v>9613</v>
      </c>
      <c r="G221" s="37">
        <v>10423</v>
      </c>
      <c r="H221" s="30">
        <v>9524</v>
      </c>
      <c r="I221" s="30">
        <v>9676</v>
      </c>
      <c r="J221" s="30">
        <v>8790</v>
      </c>
      <c r="K221" s="13">
        <v>38413</v>
      </c>
      <c r="L221" s="53">
        <v>0.19238532156039806</v>
      </c>
      <c r="M221" s="49">
        <v>-0.32628789347812037</v>
      </c>
      <c r="N221" s="44">
        <v>-5.7029702970297032E-2</v>
      </c>
      <c r="O221" s="44">
        <v>-8.8030160226201692E-2</v>
      </c>
      <c r="P221" s="44">
        <v>-8.5613232081556231E-2</v>
      </c>
      <c r="Q221" s="51">
        <v>-0.16117832030396995</v>
      </c>
      <c r="R221" s="10"/>
      <c r="S221" s="15"/>
    </row>
    <row r="222" spans="1:19" ht="16.5" thickBot="1" x14ac:dyDescent="0.3">
      <c r="A222" s="60" t="s">
        <v>200</v>
      </c>
      <c r="B222" s="7" t="s">
        <v>33</v>
      </c>
      <c r="C222" s="33" t="s">
        <v>11</v>
      </c>
      <c r="D222" s="29">
        <v>3735</v>
      </c>
      <c r="E222" s="30">
        <v>4149</v>
      </c>
      <c r="F222" s="30">
        <v>3358</v>
      </c>
      <c r="G222" s="37">
        <v>4179</v>
      </c>
      <c r="H222" s="30">
        <v>4886</v>
      </c>
      <c r="I222" s="30">
        <v>5803</v>
      </c>
      <c r="J222" s="30">
        <v>5064</v>
      </c>
      <c r="K222" s="13">
        <v>19932</v>
      </c>
      <c r="L222" s="53">
        <v>9.9826210640716798E-2</v>
      </c>
      <c r="M222" s="49" t="s">
        <v>11</v>
      </c>
      <c r="N222" s="44">
        <v>0.30816599732262384</v>
      </c>
      <c r="O222" s="44">
        <v>0.39865027717522294</v>
      </c>
      <c r="P222" s="44">
        <v>0.50804050029779635</v>
      </c>
      <c r="Q222" s="51">
        <v>0.77299412915851273</v>
      </c>
      <c r="R222" s="10"/>
      <c r="S222" s="15"/>
    </row>
    <row r="223" spans="1:19" ht="16.5" thickBot="1" x14ac:dyDescent="0.3">
      <c r="A223" s="61" t="s">
        <v>200</v>
      </c>
      <c r="B223" s="119" t="s">
        <v>34</v>
      </c>
      <c r="C223" s="120">
        <v>49592</v>
      </c>
      <c r="D223" s="121">
        <v>47020</v>
      </c>
      <c r="E223" s="122">
        <v>51031</v>
      </c>
      <c r="F223" s="123">
        <v>47587</v>
      </c>
      <c r="G223" s="124">
        <v>52756</v>
      </c>
      <c r="H223" s="125">
        <v>48843</v>
      </c>
      <c r="I223" s="125">
        <v>51024</v>
      </c>
      <c r="J223" s="125">
        <v>47044</v>
      </c>
      <c r="K223" s="126">
        <v>199667</v>
      </c>
      <c r="L223" s="93">
        <v>3.5628653455060597E-2</v>
      </c>
      <c r="M223" s="127">
        <v>6.3800613002097106E-2</v>
      </c>
      <c r="N223" s="92">
        <v>3.8770735857082093E-2</v>
      </c>
      <c r="O223" s="92">
        <v>-1.3717152319178539E-4</v>
      </c>
      <c r="P223" s="92">
        <v>-1.1410679387227604E-2</v>
      </c>
      <c r="Q223" s="127">
        <v>2.272703990165446E-2</v>
      </c>
      <c r="R223" s="10"/>
      <c r="S223" s="15"/>
    </row>
    <row r="224" spans="1:19" x14ac:dyDescent="0.25">
      <c r="A224" s="60" t="s">
        <v>209</v>
      </c>
      <c r="B224" s="7" t="s">
        <v>210</v>
      </c>
      <c r="C224" s="33">
        <v>19716</v>
      </c>
      <c r="D224" s="29">
        <v>18613</v>
      </c>
      <c r="E224" s="30">
        <v>20467</v>
      </c>
      <c r="F224" s="30">
        <v>22050</v>
      </c>
      <c r="G224" s="37">
        <v>22389</v>
      </c>
      <c r="H224" s="30">
        <v>19367</v>
      </c>
      <c r="I224" s="30">
        <v>20802</v>
      </c>
      <c r="J224" s="30">
        <v>21344</v>
      </c>
      <c r="K224" s="13">
        <v>83902</v>
      </c>
      <c r="L224" s="53">
        <v>0.4356983730506987</v>
      </c>
      <c r="M224" s="49">
        <v>0.13557516737674985</v>
      </c>
      <c r="N224" s="44">
        <v>4.05093214420029E-2</v>
      </c>
      <c r="O224" s="44">
        <v>1.6367811599159624E-2</v>
      </c>
      <c r="P224" s="44">
        <v>-3.2018140589569158E-2</v>
      </c>
      <c r="Q224" s="51">
        <v>3.7800262226950002E-2</v>
      </c>
      <c r="R224" s="10"/>
      <c r="S224" s="15"/>
    </row>
    <row r="225" spans="1:19" x14ac:dyDescent="0.25">
      <c r="A225" s="60" t="s">
        <v>209</v>
      </c>
      <c r="B225" s="7" t="s">
        <v>33</v>
      </c>
      <c r="C225" s="33" t="s">
        <v>11</v>
      </c>
      <c r="D225" s="29">
        <v>15100</v>
      </c>
      <c r="E225" s="30">
        <v>17672</v>
      </c>
      <c r="F225" s="30">
        <v>16026</v>
      </c>
      <c r="G225" s="37">
        <v>17247</v>
      </c>
      <c r="H225" s="30">
        <v>16853</v>
      </c>
      <c r="I225" s="30">
        <v>17903</v>
      </c>
      <c r="J225" s="30">
        <v>14834</v>
      </c>
      <c r="K225" s="13">
        <v>66837</v>
      </c>
      <c r="L225" s="53">
        <v>0.34708078662713104</v>
      </c>
      <c r="M225" s="49" t="s">
        <v>11</v>
      </c>
      <c r="N225" s="44">
        <v>0.11609271523178807</v>
      </c>
      <c r="O225" s="44">
        <v>1.3071525577184247E-2</v>
      </c>
      <c r="P225" s="44">
        <v>-7.4379133907400474E-2</v>
      </c>
      <c r="Q225" s="51">
        <v>0.36966678962252553</v>
      </c>
      <c r="R225" s="10"/>
      <c r="S225" s="15"/>
    </row>
    <row r="226" spans="1:19" ht="16.5" thickBot="1" x14ac:dyDescent="0.3">
      <c r="A226" s="60" t="s">
        <v>209</v>
      </c>
      <c r="B226" s="7" t="s">
        <v>88</v>
      </c>
      <c r="C226" s="33">
        <v>24076</v>
      </c>
      <c r="D226" s="29">
        <v>10254</v>
      </c>
      <c r="E226" s="30">
        <v>10856</v>
      </c>
      <c r="F226" s="30">
        <v>9587</v>
      </c>
      <c r="G226" s="37">
        <v>10427</v>
      </c>
      <c r="H226" s="30">
        <v>10447</v>
      </c>
      <c r="I226" s="30">
        <v>11120</v>
      </c>
      <c r="J226" s="30">
        <v>9836</v>
      </c>
      <c r="K226" s="13">
        <v>41830</v>
      </c>
      <c r="L226" s="53">
        <v>0.21722084032217023</v>
      </c>
      <c r="M226" s="49">
        <v>-0.56691310848978238</v>
      </c>
      <c r="N226" s="44">
        <v>1.8821923151940707E-2</v>
      </c>
      <c r="O226" s="44">
        <v>2.4318349299926309E-2</v>
      </c>
      <c r="P226" s="44">
        <v>2.5972671325753625E-2</v>
      </c>
      <c r="Q226" s="51">
        <v>-0.23630255782958756</v>
      </c>
      <c r="R226" s="10"/>
      <c r="S226" s="15"/>
    </row>
    <row r="227" spans="1:19" ht="16.5" thickBot="1" x14ac:dyDescent="0.3">
      <c r="A227" s="61" t="s">
        <v>209</v>
      </c>
      <c r="B227" s="119" t="s">
        <v>34</v>
      </c>
      <c r="C227" s="120">
        <v>43792</v>
      </c>
      <c r="D227" s="121">
        <v>43967</v>
      </c>
      <c r="E227" s="122">
        <v>48995</v>
      </c>
      <c r="F227" s="123">
        <v>47663</v>
      </c>
      <c r="G227" s="124">
        <v>50063</v>
      </c>
      <c r="H227" s="125">
        <v>46667</v>
      </c>
      <c r="I227" s="125">
        <v>49825</v>
      </c>
      <c r="J227" s="125">
        <v>46014</v>
      </c>
      <c r="K227" s="126">
        <v>192569</v>
      </c>
      <c r="L227" s="93">
        <v>3.4362083705307155E-2</v>
      </c>
      <c r="M227" s="127">
        <v>0.14319967117281696</v>
      </c>
      <c r="N227" s="92">
        <v>6.1409693633861763E-2</v>
      </c>
      <c r="O227" s="92">
        <v>1.6940504133074803E-2</v>
      </c>
      <c r="P227" s="92">
        <v>-3.4597066907244615E-2</v>
      </c>
      <c r="Q227" s="127">
        <v>4.4204167728571664E-2</v>
      </c>
      <c r="R227" s="10"/>
      <c r="S227" s="15"/>
    </row>
    <row r="228" spans="1:19" x14ac:dyDescent="0.25">
      <c r="A228" s="60" t="s">
        <v>211</v>
      </c>
      <c r="B228" s="7" t="s">
        <v>212</v>
      </c>
      <c r="C228" s="33">
        <v>3100</v>
      </c>
      <c r="D228" s="29">
        <v>2762</v>
      </c>
      <c r="E228" s="30">
        <v>3056</v>
      </c>
      <c r="F228" s="30">
        <v>2466</v>
      </c>
      <c r="G228" s="37">
        <v>2767</v>
      </c>
      <c r="H228" s="30">
        <v>2784</v>
      </c>
      <c r="I228" s="30">
        <v>2886</v>
      </c>
      <c r="J228" s="30">
        <v>2324</v>
      </c>
      <c r="K228" s="13">
        <v>10761</v>
      </c>
      <c r="L228" s="53">
        <v>3.8389913951795883E-2</v>
      </c>
      <c r="M228" s="49">
        <v>-0.10741935483870968</v>
      </c>
      <c r="N228" s="44">
        <v>7.965242577842143E-3</v>
      </c>
      <c r="O228" s="44">
        <v>-5.5628272251308904E-2</v>
      </c>
      <c r="P228" s="44">
        <v>-5.7583130575831303E-2</v>
      </c>
      <c r="Q228" s="51">
        <v>-5.4725931131412511E-2</v>
      </c>
      <c r="R228" s="10"/>
      <c r="S228" s="15"/>
    </row>
    <row r="229" spans="1:19" x14ac:dyDescent="0.25">
      <c r="A229" s="60" t="s">
        <v>211</v>
      </c>
      <c r="B229" s="7" t="s">
        <v>213</v>
      </c>
      <c r="C229" s="33">
        <v>1307</v>
      </c>
      <c r="D229" s="29">
        <v>1501</v>
      </c>
      <c r="E229" s="30">
        <v>1643</v>
      </c>
      <c r="F229" s="30">
        <v>1493</v>
      </c>
      <c r="G229" s="37">
        <v>1668</v>
      </c>
      <c r="H229" s="30">
        <v>1577</v>
      </c>
      <c r="I229" s="30">
        <v>1617</v>
      </c>
      <c r="J229" s="30">
        <v>1562</v>
      </c>
      <c r="K229" s="13">
        <v>6424</v>
      </c>
      <c r="L229" s="53">
        <v>2.2917647730353752E-2</v>
      </c>
      <c r="M229" s="49">
        <v>0.27620504973221116</v>
      </c>
      <c r="N229" s="44">
        <v>5.0632911392405063E-2</v>
      </c>
      <c r="O229" s="44">
        <v>-1.5824710894704809E-2</v>
      </c>
      <c r="P229" s="44">
        <v>4.6215673141326186E-2</v>
      </c>
      <c r="Q229" s="51">
        <v>8.0753701211305512E-2</v>
      </c>
      <c r="R229" s="10"/>
      <c r="S229" s="15"/>
    </row>
    <row r="230" spans="1:19" x14ac:dyDescent="0.25">
      <c r="A230" s="60" t="s">
        <v>211</v>
      </c>
      <c r="B230" s="7" t="s">
        <v>214</v>
      </c>
      <c r="C230" s="33">
        <v>28294</v>
      </c>
      <c r="D230" s="1">
        <v>26397</v>
      </c>
      <c r="E230" s="30">
        <v>28757</v>
      </c>
      <c r="F230" s="30">
        <v>23795</v>
      </c>
      <c r="G230" s="37">
        <v>28192</v>
      </c>
      <c r="H230" s="30">
        <v>25170</v>
      </c>
      <c r="I230" s="30">
        <v>26323</v>
      </c>
      <c r="J230" s="30">
        <v>22224</v>
      </c>
      <c r="K230" s="13">
        <v>101909</v>
      </c>
      <c r="L230" s="53">
        <v>0.36356079740856484</v>
      </c>
      <c r="M230" s="49">
        <v>-3.6050045946136992E-3</v>
      </c>
      <c r="N230" s="44">
        <v>-4.648255483577679E-2</v>
      </c>
      <c r="O230" s="44">
        <v>-8.4640261501547451E-2</v>
      </c>
      <c r="P230" s="44">
        <v>-6.6022273586888003E-2</v>
      </c>
      <c r="Q230" s="51">
        <v>-4.9737512005445579E-2</v>
      </c>
      <c r="R230" s="10"/>
      <c r="S230" s="15"/>
    </row>
    <row r="231" spans="1:19" x14ac:dyDescent="0.25">
      <c r="A231" s="60" t="s">
        <v>211</v>
      </c>
      <c r="B231" s="7" t="s">
        <v>215</v>
      </c>
      <c r="C231" s="33">
        <v>18426</v>
      </c>
      <c r="D231" s="1">
        <v>17405</v>
      </c>
      <c r="E231" s="30">
        <v>18899</v>
      </c>
      <c r="F231" s="30">
        <v>16337</v>
      </c>
      <c r="G231" s="37">
        <v>18638</v>
      </c>
      <c r="H231" s="30">
        <v>17125</v>
      </c>
      <c r="I231" s="30">
        <v>18218</v>
      </c>
      <c r="J231" s="30">
        <v>15599</v>
      </c>
      <c r="K231" s="13">
        <v>69580</v>
      </c>
      <c r="L231" s="53">
        <v>0.24822695035460993</v>
      </c>
      <c r="M231" s="49">
        <v>1.1505481384999457E-2</v>
      </c>
      <c r="N231" s="44">
        <v>-1.6087331226659007E-2</v>
      </c>
      <c r="O231" s="44">
        <v>-3.6033652574210276E-2</v>
      </c>
      <c r="P231" s="44">
        <v>-4.5173532472302137E-2</v>
      </c>
      <c r="Q231" s="51">
        <v>-2.0923916867181674E-2</v>
      </c>
      <c r="R231" s="10"/>
      <c r="S231" s="15"/>
    </row>
    <row r="232" spans="1:19" x14ac:dyDescent="0.25">
      <c r="A232" s="60" t="s">
        <v>211</v>
      </c>
      <c r="B232" s="7" t="s">
        <v>216</v>
      </c>
      <c r="C232" s="33">
        <v>2237</v>
      </c>
      <c r="D232" s="1">
        <v>2261</v>
      </c>
      <c r="E232" s="30">
        <v>2619</v>
      </c>
      <c r="F232" s="30">
        <v>2127</v>
      </c>
      <c r="G232" s="37">
        <v>2530</v>
      </c>
      <c r="H232" s="30">
        <v>2361</v>
      </c>
      <c r="I232" s="30">
        <v>2463</v>
      </c>
      <c r="J232" s="30">
        <v>2109</v>
      </c>
      <c r="K232" s="13">
        <v>9463</v>
      </c>
      <c r="L232" s="53">
        <v>3.3759293348744952E-2</v>
      </c>
      <c r="M232" s="49">
        <v>0.13097898971837282</v>
      </c>
      <c r="N232" s="44">
        <v>4.4228217602830605E-2</v>
      </c>
      <c r="O232" s="44">
        <v>-5.9564719358533788E-2</v>
      </c>
      <c r="P232" s="44">
        <v>-8.4626234132581107E-3</v>
      </c>
      <c r="Q232" s="51">
        <v>2.3691042838598009E-2</v>
      </c>
      <c r="R232" s="10"/>
      <c r="S232" s="15"/>
    </row>
    <row r="233" spans="1:19" x14ac:dyDescent="0.25">
      <c r="A233" s="60" t="s">
        <v>211</v>
      </c>
      <c r="B233" s="7" t="s">
        <v>217</v>
      </c>
      <c r="C233" s="33">
        <v>4300</v>
      </c>
      <c r="D233" s="1">
        <v>3951</v>
      </c>
      <c r="E233" s="30">
        <v>4242</v>
      </c>
      <c r="F233" s="30">
        <v>3892</v>
      </c>
      <c r="G233" s="37">
        <v>4257</v>
      </c>
      <c r="H233" s="30">
        <v>3726</v>
      </c>
      <c r="I233" s="30">
        <v>3816</v>
      </c>
      <c r="J233" s="30">
        <v>3389</v>
      </c>
      <c r="K233" s="13">
        <v>15188</v>
      </c>
      <c r="L233" s="53">
        <v>5.4183255561739231E-2</v>
      </c>
      <c r="M233" s="49">
        <v>-0.01</v>
      </c>
      <c r="N233" s="44">
        <v>-5.6947608200455579E-2</v>
      </c>
      <c r="O233" s="44">
        <v>-0.10042432814710042</v>
      </c>
      <c r="P233" s="44">
        <v>-0.12923946557040084</v>
      </c>
      <c r="Q233" s="51">
        <v>-7.3054623130912419E-2</v>
      </c>
      <c r="R233" s="10"/>
      <c r="S233" s="15"/>
    </row>
    <row r="234" spans="1:19" x14ac:dyDescent="0.25">
      <c r="A234" s="60" t="s">
        <v>211</v>
      </c>
      <c r="B234" s="7" t="s">
        <v>218</v>
      </c>
      <c r="C234" s="33">
        <v>7200</v>
      </c>
      <c r="D234" s="1">
        <v>6385</v>
      </c>
      <c r="E234" s="30">
        <v>6822</v>
      </c>
      <c r="F234" s="30">
        <v>6421</v>
      </c>
      <c r="G234" s="37">
        <v>8472</v>
      </c>
      <c r="H234" s="30">
        <v>7155</v>
      </c>
      <c r="I234" s="30">
        <v>7248</v>
      </c>
      <c r="J234" s="30">
        <v>6578</v>
      </c>
      <c r="K234" s="13">
        <v>29453</v>
      </c>
      <c r="L234" s="53">
        <v>0.10507370463918261</v>
      </c>
      <c r="M234" s="49">
        <v>0.17666666666666667</v>
      </c>
      <c r="N234" s="44">
        <v>0.12059514487079091</v>
      </c>
      <c r="O234" s="44">
        <v>6.2445030782761653E-2</v>
      </c>
      <c r="P234" s="44">
        <v>2.445102009032861E-2</v>
      </c>
      <c r="Q234" s="51">
        <v>9.7845534516177127E-2</v>
      </c>
      <c r="R234" s="10"/>
      <c r="S234" s="15"/>
    </row>
    <row r="235" spans="1:19" x14ac:dyDescent="0.25">
      <c r="A235" s="60" t="s">
        <v>211</v>
      </c>
      <c r="B235" s="7" t="s">
        <v>219</v>
      </c>
      <c r="C235" s="33">
        <v>829</v>
      </c>
      <c r="D235" s="1">
        <v>861</v>
      </c>
      <c r="E235" s="30">
        <v>847</v>
      </c>
      <c r="F235" s="30">
        <v>742</v>
      </c>
      <c r="G235" s="37">
        <v>946</v>
      </c>
      <c r="H235" s="30">
        <v>914</v>
      </c>
      <c r="I235" s="30">
        <v>916</v>
      </c>
      <c r="J235" s="30">
        <v>704</v>
      </c>
      <c r="K235" s="13">
        <v>3480</v>
      </c>
      <c r="L235" s="53">
        <v>1.2414915022047177E-2</v>
      </c>
      <c r="M235" s="49">
        <v>0.14113389626055489</v>
      </c>
      <c r="N235" s="44">
        <v>6.1556329849012777E-2</v>
      </c>
      <c r="O235" s="44">
        <v>8.146399055489964E-2</v>
      </c>
      <c r="P235" s="44">
        <v>-5.1212938005390833E-2</v>
      </c>
      <c r="Q235" s="51">
        <v>6.1299176578225069E-2</v>
      </c>
      <c r="R235" s="10"/>
      <c r="S235" s="15"/>
    </row>
    <row r="236" spans="1:19" x14ac:dyDescent="0.25">
      <c r="A236" s="60" t="s">
        <v>211</v>
      </c>
      <c r="B236" s="7" t="s">
        <v>88</v>
      </c>
      <c r="C236" s="33">
        <v>7681</v>
      </c>
      <c r="D236" s="1">
        <v>4227</v>
      </c>
      <c r="E236" s="30">
        <v>4630</v>
      </c>
      <c r="F236" s="30">
        <v>3927</v>
      </c>
      <c r="G236" s="37">
        <v>4383</v>
      </c>
      <c r="H236" s="30">
        <v>3995</v>
      </c>
      <c r="I236" s="30">
        <v>4209</v>
      </c>
      <c r="J236" s="30">
        <v>3578</v>
      </c>
      <c r="K236" s="13">
        <v>16165</v>
      </c>
      <c r="L236" s="53">
        <v>5.7668707279135804E-2</v>
      </c>
      <c r="M236" s="49">
        <v>-0.4293711756281734</v>
      </c>
      <c r="N236" s="44">
        <v>-5.4885261414714927E-2</v>
      </c>
      <c r="O236" s="44">
        <v>-9.0928725701943838E-2</v>
      </c>
      <c r="P236" s="44">
        <v>-8.8871912401324166E-2</v>
      </c>
      <c r="Q236" s="51">
        <v>-0.21011483019789884</v>
      </c>
      <c r="R236" s="10"/>
      <c r="S236" s="15"/>
    </row>
    <row r="237" spans="1:19" ht="16.5" thickBot="1" x14ac:dyDescent="0.3">
      <c r="A237" s="60" t="s">
        <v>211</v>
      </c>
      <c r="B237" s="7" t="s">
        <v>33</v>
      </c>
      <c r="C237" s="33" t="s">
        <v>11</v>
      </c>
      <c r="D237" s="1">
        <v>3405</v>
      </c>
      <c r="E237" s="30">
        <v>3597</v>
      </c>
      <c r="F237" s="30">
        <v>3087</v>
      </c>
      <c r="G237" s="37">
        <v>3822</v>
      </c>
      <c r="H237" s="30">
        <v>4349</v>
      </c>
      <c r="I237" s="30">
        <v>5391</v>
      </c>
      <c r="J237" s="30">
        <v>4323</v>
      </c>
      <c r="K237" s="13">
        <v>17885</v>
      </c>
      <c r="L237" s="53">
        <v>6.3804814703825791E-2</v>
      </c>
      <c r="M237" s="49" t="s">
        <v>11</v>
      </c>
      <c r="N237" s="44">
        <v>0.27723935389133625</v>
      </c>
      <c r="O237" s="44">
        <v>0.49874895746455378</v>
      </c>
      <c r="P237" s="44">
        <v>0.40038872691933919</v>
      </c>
      <c r="Q237" s="51">
        <v>0.77272276737040346</v>
      </c>
      <c r="R237" s="10"/>
      <c r="S237" s="15"/>
    </row>
    <row r="238" spans="1:19" ht="16.5" thickBot="1" x14ac:dyDescent="0.3">
      <c r="A238" s="61" t="s">
        <v>211</v>
      </c>
      <c r="B238" s="119" t="s">
        <v>34</v>
      </c>
      <c r="C238" s="120">
        <v>73374</v>
      </c>
      <c r="D238" s="121">
        <v>69155</v>
      </c>
      <c r="E238" s="122">
        <v>75112</v>
      </c>
      <c r="F238" s="123">
        <v>64287</v>
      </c>
      <c r="G238" s="124">
        <v>75675</v>
      </c>
      <c r="H238" s="125">
        <v>69156</v>
      </c>
      <c r="I238" s="125">
        <v>73087</v>
      </c>
      <c r="J238" s="125">
        <v>62390</v>
      </c>
      <c r="K238" s="126">
        <v>280308</v>
      </c>
      <c r="L238" s="93">
        <v>5.0018263371919877E-2</v>
      </c>
      <c r="M238" s="127">
        <v>3.1359882247117506E-2</v>
      </c>
      <c r="N238" s="92">
        <v>1.4460270407056612E-5</v>
      </c>
      <c r="O238" s="92">
        <v>-2.695974012141868E-2</v>
      </c>
      <c r="P238" s="92">
        <v>-2.9508298722914432E-2</v>
      </c>
      <c r="Q238" s="127">
        <v>-5.7461479526687669E-3</v>
      </c>
      <c r="R238" s="10"/>
      <c r="S238" s="15"/>
    </row>
    <row r="239" spans="1:19" x14ac:dyDescent="0.25">
      <c r="A239" s="60" t="s">
        <v>220</v>
      </c>
      <c r="B239" s="7" t="s">
        <v>221</v>
      </c>
      <c r="C239" s="33">
        <v>6574</v>
      </c>
      <c r="D239" s="1">
        <v>6346</v>
      </c>
      <c r="E239" s="30">
        <v>6687</v>
      </c>
      <c r="F239" s="30">
        <v>6027</v>
      </c>
      <c r="G239" s="37">
        <v>7766</v>
      </c>
      <c r="H239" s="30">
        <v>8707</v>
      </c>
      <c r="I239" s="30">
        <v>8155</v>
      </c>
      <c r="J239" s="30">
        <v>6966</v>
      </c>
      <c r="K239" s="13">
        <v>31594</v>
      </c>
      <c r="L239" s="53">
        <v>0.5983485474035074</v>
      </c>
      <c r="M239" s="49">
        <v>0.18132035290538484</v>
      </c>
      <c r="N239" s="44">
        <v>0.3720453829183738</v>
      </c>
      <c r="O239" s="44">
        <v>0.21953043218184537</v>
      </c>
      <c r="P239" s="44">
        <v>0.15579890492782478</v>
      </c>
      <c r="Q239" s="51">
        <v>0.23250370601544823</v>
      </c>
      <c r="R239" s="10"/>
      <c r="S239" s="15"/>
    </row>
    <row r="240" spans="1:19" x14ac:dyDescent="0.25">
      <c r="A240" s="60" t="s">
        <v>220</v>
      </c>
      <c r="B240" s="7" t="s">
        <v>222</v>
      </c>
      <c r="C240" s="33">
        <v>3251</v>
      </c>
      <c r="D240" s="1">
        <v>2696</v>
      </c>
      <c r="E240" s="30">
        <v>2615</v>
      </c>
      <c r="F240" s="30">
        <v>2300</v>
      </c>
      <c r="G240" s="37">
        <v>2608</v>
      </c>
      <c r="H240" s="30">
        <v>2423</v>
      </c>
      <c r="I240" s="30">
        <v>2278</v>
      </c>
      <c r="J240" s="30">
        <v>2055</v>
      </c>
      <c r="K240" s="13">
        <v>9364</v>
      </c>
      <c r="L240" s="53">
        <v>0.17734176735729706</v>
      </c>
      <c r="M240" s="49">
        <v>-0.19778529683174409</v>
      </c>
      <c r="N240" s="44">
        <v>-0.10126112759643917</v>
      </c>
      <c r="O240" s="44">
        <v>-0.12887189292543022</v>
      </c>
      <c r="P240" s="44">
        <v>-0.10652173913043478</v>
      </c>
      <c r="Q240" s="51">
        <v>-0.13791198674277297</v>
      </c>
      <c r="R240" s="10"/>
      <c r="S240" s="15"/>
    </row>
    <row r="241" spans="1:19" x14ac:dyDescent="0.25">
      <c r="A241" s="60" t="s">
        <v>220</v>
      </c>
      <c r="B241" s="7" t="s">
        <v>223</v>
      </c>
      <c r="C241" s="33">
        <v>2364</v>
      </c>
      <c r="D241" s="1">
        <v>1695</v>
      </c>
      <c r="E241" s="30">
        <v>1893</v>
      </c>
      <c r="F241" s="30">
        <v>1588</v>
      </c>
      <c r="G241" s="37">
        <v>1957</v>
      </c>
      <c r="H241" s="30">
        <v>2063</v>
      </c>
      <c r="I241" s="30">
        <v>1869</v>
      </c>
      <c r="J241" s="30">
        <v>1621</v>
      </c>
      <c r="K241" s="13">
        <v>7510</v>
      </c>
      <c r="L241" s="53">
        <v>0.14222946100526496</v>
      </c>
      <c r="M241" s="49">
        <v>-0.172165820642978</v>
      </c>
      <c r="N241" s="44">
        <v>0.21710914454277286</v>
      </c>
      <c r="O241" s="44">
        <v>-1.2678288431061807E-2</v>
      </c>
      <c r="P241" s="44">
        <v>2.0780856423173802E-2</v>
      </c>
      <c r="Q241" s="51">
        <v>-3.9787798408488064E-3</v>
      </c>
      <c r="R241" s="10"/>
      <c r="S241" s="15"/>
    </row>
    <row r="242" spans="1:19" ht="16.5" thickBot="1" x14ac:dyDescent="0.3">
      <c r="A242" s="60" t="s">
        <v>220</v>
      </c>
      <c r="B242" s="7" t="s">
        <v>33</v>
      </c>
      <c r="C242" s="33" t="s">
        <v>11</v>
      </c>
      <c r="D242" s="1">
        <v>646</v>
      </c>
      <c r="E242" s="30">
        <v>704</v>
      </c>
      <c r="F242" s="30">
        <v>639</v>
      </c>
      <c r="G242" s="37">
        <v>900</v>
      </c>
      <c r="H242" s="30">
        <v>1185</v>
      </c>
      <c r="I242" s="30">
        <v>1221</v>
      </c>
      <c r="J242" s="30">
        <v>1028</v>
      </c>
      <c r="K242" s="13">
        <v>4334</v>
      </c>
      <c r="L242" s="53">
        <v>8.2080224233930535E-2</v>
      </c>
      <c r="M242" s="49" t="s">
        <v>11</v>
      </c>
      <c r="N242" s="44">
        <v>0.83436532507739936</v>
      </c>
      <c r="O242" s="44">
        <v>0.734375</v>
      </c>
      <c r="P242" s="44">
        <v>0.60876369327073554</v>
      </c>
      <c r="Q242" s="51">
        <v>1.178984414278532</v>
      </c>
      <c r="R242" s="10"/>
      <c r="S242" s="15"/>
    </row>
    <row r="243" spans="1:19" ht="16.5" thickBot="1" x14ac:dyDescent="0.3">
      <c r="A243" s="61" t="s">
        <v>220</v>
      </c>
      <c r="B243" s="119" t="s">
        <v>34</v>
      </c>
      <c r="C243" s="120">
        <v>12189</v>
      </c>
      <c r="D243" s="121">
        <v>11383</v>
      </c>
      <c r="E243" s="122">
        <v>11899</v>
      </c>
      <c r="F243" s="123">
        <v>10554</v>
      </c>
      <c r="G243" s="124">
        <v>13231</v>
      </c>
      <c r="H243" s="125">
        <v>14378</v>
      </c>
      <c r="I243" s="125">
        <v>13523</v>
      </c>
      <c r="J243" s="125">
        <v>11670</v>
      </c>
      <c r="K243" s="126">
        <v>52802</v>
      </c>
      <c r="L243" s="93">
        <v>9.4220084427276887E-3</v>
      </c>
      <c r="M243" s="127">
        <v>8.5486914431044378E-2</v>
      </c>
      <c r="N243" s="92">
        <v>0.26311165773521916</v>
      </c>
      <c r="O243" s="92">
        <v>0.13648205731574081</v>
      </c>
      <c r="P243" s="92">
        <v>0.10574189880613985</v>
      </c>
      <c r="Q243" s="127">
        <v>0.14724606192286802</v>
      </c>
      <c r="R243" s="10"/>
      <c r="S243" s="15"/>
    </row>
    <row r="244" spans="1:19" x14ac:dyDescent="0.25">
      <c r="A244" s="60" t="s">
        <v>224</v>
      </c>
      <c r="B244" s="7" t="s">
        <v>225</v>
      </c>
      <c r="C244" s="33">
        <v>1217</v>
      </c>
      <c r="D244" s="1">
        <v>1176</v>
      </c>
      <c r="E244" s="30">
        <v>1351</v>
      </c>
      <c r="F244" s="30">
        <v>1374</v>
      </c>
      <c r="G244" s="37">
        <v>1439</v>
      </c>
      <c r="H244" s="30">
        <v>1351</v>
      </c>
      <c r="I244" s="30">
        <v>1401</v>
      </c>
      <c r="J244" s="30">
        <v>1163</v>
      </c>
      <c r="K244" s="13">
        <v>5354</v>
      </c>
      <c r="L244" s="53">
        <v>0.10461730855657815</v>
      </c>
      <c r="M244" s="49">
        <v>0.18241577649958915</v>
      </c>
      <c r="N244" s="44">
        <v>0.14880952380952381</v>
      </c>
      <c r="O244" s="44">
        <v>3.7009622501850484E-2</v>
      </c>
      <c r="P244" s="44">
        <v>-0.15356622998544395</v>
      </c>
      <c r="Q244" s="51">
        <v>4.611176240719031E-2</v>
      </c>
      <c r="R244" s="10"/>
      <c r="S244" s="15"/>
    </row>
    <row r="245" spans="1:19" x14ac:dyDescent="0.25">
      <c r="A245" s="60" t="s">
        <v>224</v>
      </c>
      <c r="B245" s="7" t="s">
        <v>226</v>
      </c>
      <c r="C245" s="33">
        <v>2995</v>
      </c>
      <c r="D245" s="1">
        <v>2968</v>
      </c>
      <c r="E245" s="30">
        <v>3167</v>
      </c>
      <c r="F245" s="30">
        <v>3008</v>
      </c>
      <c r="G245" s="37">
        <v>3226</v>
      </c>
      <c r="H245" s="30">
        <v>2895</v>
      </c>
      <c r="I245" s="30">
        <v>2981</v>
      </c>
      <c r="J245" s="30">
        <v>2935</v>
      </c>
      <c r="K245" s="13">
        <v>12037</v>
      </c>
      <c r="L245" s="53">
        <v>0.23520331398870586</v>
      </c>
      <c r="M245" s="49">
        <v>7.7128547579298837E-2</v>
      </c>
      <c r="N245" s="44">
        <v>-2.4595687331536387E-2</v>
      </c>
      <c r="O245" s="44">
        <v>-5.8730659930533627E-2</v>
      </c>
      <c r="P245" s="44">
        <v>-2.4268617021276594E-2</v>
      </c>
      <c r="Q245" s="51">
        <v>-8.3209754490031311E-3</v>
      </c>
      <c r="R245" s="10"/>
      <c r="S245" s="15"/>
    </row>
    <row r="246" spans="1:19" x14ac:dyDescent="0.25">
      <c r="A246" s="60" t="s">
        <v>224</v>
      </c>
      <c r="B246" s="7" t="s">
        <v>227</v>
      </c>
      <c r="C246" s="33">
        <v>3599</v>
      </c>
      <c r="D246" s="1">
        <v>3761</v>
      </c>
      <c r="E246" s="30">
        <v>4379</v>
      </c>
      <c r="F246" s="30">
        <v>4084</v>
      </c>
      <c r="G246" s="37">
        <v>4266</v>
      </c>
      <c r="H246" s="30">
        <v>4277</v>
      </c>
      <c r="I246" s="30">
        <v>4554</v>
      </c>
      <c r="J246" s="30">
        <v>4342</v>
      </c>
      <c r="K246" s="13">
        <v>17439</v>
      </c>
      <c r="L246" s="53">
        <v>0.34075854387713228</v>
      </c>
      <c r="M246" s="49">
        <v>0.18532925812725756</v>
      </c>
      <c r="N246" s="44">
        <v>0.13719755384206328</v>
      </c>
      <c r="O246" s="44">
        <v>3.9963461977620462E-2</v>
      </c>
      <c r="P246" s="44">
        <v>6.3173359451518113E-2</v>
      </c>
      <c r="Q246" s="51">
        <v>0.10212981103456993</v>
      </c>
      <c r="R246" s="10"/>
      <c r="S246" s="15"/>
    </row>
    <row r="247" spans="1:19" x14ac:dyDescent="0.25">
      <c r="A247" s="60" t="s">
        <v>224</v>
      </c>
      <c r="B247" s="7" t="s">
        <v>228</v>
      </c>
      <c r="C247" s="33">
        <v>314</v>
      </c>
      <c r="D247" s="1">
        <v>323</v>
      </c>
      <c r="E247" s="30">
        <v>456</v>
      </c>
      <c r="F247" s="30">
        <v>396</v>
      </c>
      <c r="G247" s="37">
        <v>352</v>
      </c>
      <c r="H247" s="30">
        <v>360</v>
      </c>
      <c r="I247" s="30">
        <v>423</v>
      </c>
      <c r="J247" s="30">
        <v>274</v>
      </c>
      <c r="K247" s="13">
        <v>1409</v>
      </c>
      <c r="L247" s="53">
        <v>2.7531899095296717E-2</v>
      </c>
      <c r="M247" s="49">
        <v>0.12101910828025478</v>
      </c>
      <c r="N247" s="44">
        <v>0.11455108359133127</v>
      </c>
      <c r="O247" s="44">
        <v>-7.2368421052631582E-2</v>
      </c>
      <c r="P247" s="44">
        <v>-0.30808080808080807</v>
      </c>
      <c r="Q247" s="51">
        <v>-5.3727333781061114E-2</v>
      </c>
      <c r="R247" s="10"/>
      <c r="S247" s="15"/>
    </row>
    <row r="248" spans="1:19" x14ac:dyDescent="0.25">
      <c r="A248" s="60" t="s">
        <v>224</v>
      </c>
      <c r="B248" s="7" t="s">
        <v>229</v>
      </c>
      <c r="C248" s="33">
        <v>219</v>
      </c>
      <c r="D248" s="1">
        <v>134</v>
      </c>
      <c r="E248" s="30">
        <v>161</v>
      </c>
      <c r="F248" s="30">
        <v>173</v>
      </c>
      <c r="G248" s="37">
        <v>122</v>
      </c>
      <c r="H248" s="30">
        <v>121</v>
      </c>
      <c r="I248" s="30">
        <v>106</v>
      </c>
      <c r="J248" s="30">
        <v>93</v>
      </c>
      <c r="K248" s="13">
        <v>442</v>
      </c>
      <c r="L248" s="53">
        <v>8.6366922641030151E-3</v>
      </c>
      <c r="M248" s="49">
        <v>-0.44292237442922372</v>
      </c>
      <c r="N248" s="44">
        <v>-9.7014925373134331E-2</v>
      </c>
      <c r="O248" s="44">
        <v>-0.34161490683229812</v>
      </c>
      <c r="P248" s="44">
        <v>-0.46242774566473988</v>
      </c>
      <c r="Q248" s="51">
        <v>-0.35662299854439594</v>
      </c>
      <c r="R248" s="10"/>
      <c r="S248" s="15"/>
    </row>
    <row r="249" spans="1:19" x14ac:dyDescent="0.25">
      <c r="A249" s="60" t="s">
        <v>224</v>
      </c>
      <c r="B249" s="7" t="s">
        <v>230</v>
      </c>
      <c r="C249" s="33">
        <v>849</v>
      </c>
      <c r="D249" s="1">
        <v>871</v>
      </c>
      <c r="E249" s="30">
        <v>848</v>
      </c>
      <c r="F249" s="30">
        <v>644</v>
      </c>
      <c r="G249" s="37">
        <v>857</v>
      </c>
      <c r="H249" s="30">
        <v>838</v>
      </c>
      <c r="I249" s="30">
        <v>785</v>
      </c>
      <c r="J249" s="30">
        <v>646</v>
      </c>
      <c r="K249" s="13">
        <v>3126</v>
      </c>
      <c r="L249" s="53">
        <v>6.1082126736619967E-2</v>
      </c>
      <c r="M249" s="49">
        <v>9.4228504122497048E-3</v>
      </c>
      <c r="N249" s="44">
        <v>-3.7887485648679678E-2</v>
      </c>
      <c r="O249" s="44">
        <v>-7.4292452830188677E-2</v>
      </c>
      <c r="P249" s="44">
        <v>3.105590062111801E-3</v>
      </c>
      <c r="Q249" s="51">
        <v>-2.6774595267745952E-2</v>
      </c>
      <c r="R249" s="10"/>
      <c r="S249" s="15"/>
    </row>
    <row r="250" spans="1:19" x14ac:dyDescent="0.25">
      <c r="A250" s="60" t="s">
        <v>224</v>
      </c>
      <c r="B250" s="7" t="s">
        <v>231</v>
      </c>
      <c r="C250" s="33">
        <v>800</v>
      </c>
      <c r="D250" s="1">
        <v>785</v>
      </c>
      <c r="E250" s="30">
        <v>914</v>
      </c>
      <c r="F250" s="30">
        <v>835</v>
      </c>
      <c r="G250" s="37">
        <v>964</v>
      </c>
      <c r="H250" s="30">
        <v>930</v>
      </c>
      <c r="I250" s="30">
        <v>970</v>
      </c>
      <c r="J250" s="30">
        <v>973</v>
      </c>
      <c r="K250" s="13">
        <v>3837</v>
      </c>
      <c r="L250" s="53">
        <v>7.4975086464622781E-2</v>
      </c>
      <c r="M250" s="49">
        <v>0.20499999999999999</v>
      </c>
      <c r="N250" s="44">
        <v>0.18471337579617833</v>
      </c>
      <c r="O250" s="44">
        <v>6.1269146608315096E-2</v>
      </c>
      <c r="P250" s="44">
        <v>0.16526946107784432</v>
      </c>
      <c r="Q250" s="51">
        <v>0.15086982603479304</v>
      </c>
      <c r="R250" s="10"/>
      <c r="S250" s="15"/>
    </row>
    <row r="251" spans="1:19" x14ac:dyDescent="0.25">
      <c r="A251" s="60" t="s">
        <v>224</v>
      </c>
      <c r="B251" s="7" t="s">
        <v>232</v>
      </c>
      <c r="C251" s="33">
        <v>1556</v>
      </c>
      <c r="D251" s="1">
        <v>1122</v>
      </c>
      <c r="E251" s="30">
        <v>1257</v>
      </c>
      <c r="F251" s="30">
        <v>1068</v>
      </c>
      <c r="G251" s="37">
        <v>1164</v>
      </c>
      <c r="H251" s="30">
        <v>1143</v>
      </c>
      <c r="I251" s="30">
        <v>1289</v>
      </c>
      <c r="J251" s="30">
        <v>1018</v>
      </c>
      <c r="K251" s="13">
        <v>4614</v>
      </c>
      <c r="L251" s="53">
        <v>9.0157688023916993E-2</v>
      </c>
      <c r="M251" s="49">
        <v>-0.25192802056555269</v>
      </c>
      <c r="N251" s="44">
        <v>1.871657754010695E-2</v>
      </c>
      <c r="O251" s="44">
        <v>2.5457438345266509E-2</v>
      </c>
      <c r="P251" s="44">
        <v>-4.6816479400749067E-2</v>
      </c>
      <c r="Q251" s="51">
        <v>-7.7753347991205271E-2</v>
      </c>
      <c r="R251" s="10"/>
      <c r="S251" s="15"/>
    </row>
    <row r="252" spans="1:19" ht="16.5" thickBot="1" x14ac:dyDescent="0.3">
      <c r="A252" s="60" t="s">
        <v>224</v>
      </c>
      <c r="B252" s="7" t="s">
        <v>33</v>
      </c>
      <c r="C252" s="33" t="s">
        <v>11</v>
      </c>
      <c r="D252" s="1">
        <v>420</v>
      </c>
      <c r="E252" s="30">
        <v>592</v>
      </c>
      <c r="F252" s="30">
        <v>456</v>
      </c>
      <c r="G252" s="37">
        <v>607</v>
      </c>
      <c r="H252" s="30">
        <v>674</v>
      </c>
      <c r="I252" s="30">
        <v>851</v>
      </c>
      <c r="J252" s="30">
        <v>787</v>
      </c>
      <c r="K252" s="13">
        <v>2919</v>
      </c>
      <c r="L252" s="53">
        <v>5.703734099302421E-2</v>
      </c>
      <c r="M252" s="49" t="s">
        <v>11</v>
      </c>
      <c r="N252" s="44">
        <v>0.60476190476190472</v>
      </c>
      <c r="O252" s="44">
        <v>0.4375</v>
      </c>
      <c r="P252" s="44">
        <v>0.72587719298245612</v>
      </c>
      <c r="Q252" s="51">
        <v>0.98841961852861038</v>
      </c>
      <c r="R252" s="10"/>
      <c r="S252" s="15"/>
    </row>
    <row r="253" spans="1:19" ht="16.5" thickBot="1" x14ac:dyDescent="0.3">
      <c r="A253" s="61" t="s">
        <v>224</v>
      </c>
      <c r="B253" s="119" t="s">
        <v>34</v>
      </c>
      <c r="C253" s="120">
        <v>11549</v>
      </c>
      <c r="D253" s="121">
        <v>11560</v>
      </c>
      <c r="E253" s="122">
        <v>13125</v>
      </c>
      <c r="F253" s="123">
        <v>12038</v>
      </c>
      <c r="G253" s="124">
        <v>12997</v>
      </c>
      <c r="H253" s="125">
        <v>12589</v>
      </c>
      <c r="I253" s="125">
        <v>13360</v>
      </c>
      <c r="J253" s="125">
        <v>12231</v>
      </c>
      <c r="K253" s="126">
        <v>51177</v>
      </c>
      <c r="L253" s="93">
        <v>9.1320428406779092E-3</v>
      </c>
      <c r="M253" s="127">
        <v>0.12537882067711489</v>
      </c>
      <c r="N253" s="92">
        <v>8.9013840830449831E-2</v>
      </c>
      <c r="O253" s="92">
        <v>1.7904761904761906E-2</v>
      </c>
      <c r="P253" s="92">
        <v>1.6032563548762254E-2</v>
      </c>
      <c r="Q253" s="127">
        <v>6.0179814385150812E-2</v>
      </c>
      <c r="R253" s="10"/>
      <c r="S253" s="15"/>
    </row>
    <row r="254" spans="1:19" x14ac:dyDescent="0.25">
      <c r="A254" s="60" t="s">
        <v>233</v>
      </c>
      <c r="B254" s="7" t="s">
        <v>234</v>
      </c>
      <c r="C254" s="33">
        <v>15118</v>
      </c>
      <c r="D254" s="1">
        <v>12337</v>
      </c>
      <c r="E254" s="30">
        <v>12564</v>
      </c>
      <c r="F254" s="30">
        <v>14724</v>
      </c>
      <c r="G254" s="37">
        <v>17455</v>
      </c>
      <c r="H254" s="30">
        <v>14412</v>
      </c>
      <c r="I254" s="30">
        <v>17736</v>
      </c>
      <c r="J254" s="30">
        <v>20075</v>
      </c>
      <c r="K254" s="13">
        <v>69678</v>
      </c>
      <c r="L254" s="53">
        <v>0.61852979556328835</v>
      </c>
      <c r="M254" s="49">
        <v>0.15458393967456013</v>
      </c>
      <c r="N254" s="44">
        <v>0.16819323984761286</v>
      </c>
      <c r="O254" s="44">
        <v>0.41165234001910217</v>
      </c>
      <c r="P254" s="44">
        <v>0.36342026623200219</v>
      </c>
      <c r="Q254" s="51">
        <v>0.27282026925816999</v>
      </c>
      <c r="R254" s="10"/>
      <c r="S254" s="15"/>
    </row>
    <row r="255" spans="1:19" x14ac:dyDescent="0.25">
      <c r="A255" s="60" t="s">
        <v>233</v>
      </c>
      <c r="B255" s="7" t="s">
        <v>235</v>
      </c>
      <c r="C255" s="33">
        <v>2805</v>
      </c>
      <c r="D255" s="1">
        <v>2762</v>
      </c>
      <c r="E255" s="30">
        <v>2440</v>
      </c>
      <c r="F255" s="30">
        <v>2216</v>
      </c>
      <c r="G255" s="37">
        <v>2865</v>
      </c>
      <c r="H255" s="30">
        <v>3594</v>
      </c>
      <c r="I255" s="30">
        <v>5346</v>
      </c>
      <c r="J255" s="30">
        <v>4471</v>
      </c>
      <c r="K255" s="13">
        <v>16276</v>
      </c>
      <c r="L255" s="53">
        <v>0.14448162910227161</v>
      </c>
      <c r="M255" s="49">
        <v>2.1390374331550801E-2</v>
      </c>
      <c r="N255" s="44">
        <v>0.30123099203475745</v>
      </c>
      <c r="O255" s="44">
        <v>1.1909836065573771</v>
      </c>
      <c r="P255" s="44">
        <v>1.0175992779783394</v>
      </c>
      <c r="Q255" s="51">
        <v>0.59209625354592588</v>
      </c>
      <c r="R255" s="10"/>
      <c r="S255" s="15"/>
    </row>
    <row r="256" spans="1:19" x14ac:dyDescent="0.25">
      <c r="A256" s="60" t="s">
        <v>233</v>
      </c>
      <c r="B256" s="7" t="s">
        <v>236</v>
      </c>
      <c r="C256" s="33">
        <v>1529</v>
      </c>
      <c r="D256" s="1">
        <v>1132</v>
      </c>
      <c r="E256" s="30">
        <v>1249</v>
      </c>
      <c r="F256" s="30">
        <v>1100</v>
      </c>
      <c r="G256" s="37">
        <v>1226</v>
      </c>
      <c r="H256" s="30">
        <v>1023</v>
      </c>
      <c r="I256" s="30">
        <v>1075</v>
      </c>
      <c r="J256" s="30">
        <v>957</v>
      </c>
      <c r="K256" s="13">
        <v>4281</v>
      </c>
      <c r="L256" s="53">
        <v>3.800232576719248E-2</v>
      </c>
      <c r="M256" s="49">
        <v>-0.19816873773708307</v>
      </c>
      <c r="N256" s="44">
        <v>-9.6289752650176683E-2</v>
      </c>
      <c r="O256" s="44">
        <v>-0.13931144915932747</v>
      </c>
      <c r="P256" s="44">
        <v>-0.13</v>
      </c>
      <c r="Q256" s="51">
        <v>-0.14550898203592813</v>
      </c>
      <c r="R256" s="10"/>
      <c r="S256" s="15"/>
    </row>
    <row r="257" spans="1:19" x14ac:dyDescent="0.25">
      <c r="A257" s="60" t="s">
        <v>233</v>
      </c>
      <c r="B257" s="7" t="s">
        <v>237</v>
      </c>
      <c r="C257" s="33">
        <v>1959</v>
      </c>
      <c r="D257" s="1">
        <v>1883</v>
      </c>
      <c r="E257" s="30">
        <v>2016</v>
      </c>
      <c r="F257" s="30">
        <v>1969</v>
      </c>
      <c r="G257" s="37">
        <v>2021</v>
      </c>
      <c r="H257" s="30">
        <v>1851</v>
      </c>
      <c r="I257" s="30">
        <v>1682</v>
      </c>
      <c r="J257" s="30">
        <v>1606</v>
      </c>
      <c r="K257" s="13">
        <v>7160</v>
      </c>
      <c r="L257" s="53">
        <v>6.3559133962414888E-2</v>
      </c>
      <c r="M257" s="49">
        <v>3.1648800408371619E-2</v>
      </c>
      <c r="N257" s="44">
        <v>-1.6994158258098777E-2</v>
      </c>
      <c r="O257" s="44">
        <v>-0.16567460317460317</v>
      </c>
      <c r="P257" s="44">
        <v>-0.18435754189944134</v>
      </c>
      <c r="Q257" s="51">
        <v>-8.5217835696946465E-2</v>
      </c>
      <c r="R257" s="10"/>
      <c r="S257" s="15"/>
    </row>
    <row r="258" spans="1:19" x14ac:dyDescent="0.25">
      <c r="A258" s="60" t="s">
        <v>233</v>
      </c>
      <c r="B258" s="7" t="s">
        <v>238</v>
      </c>
      <c r="C258" s="33">
        <v>1003</v>
      </c>
      <c r="D258" s="1">
        <v>943</v>
      </c>
      <c r="E258" s="30">
        <v>949</v>
      </c>
      <c r="F258" s="30">
        <v>846</v>
      </c>
      <c r="G258" s="37">
        <v>845</v>
      </c>
      <c r="H258" s="30">
        <v>795</v>
      </c>
      <c r="I258" s="30">
        <v>862</v>
      </c>
      <c r="J258" s="30">
        <v>714</v>
      </c>
      <c r="K258" s="13">
        <v>3216</v>
      </c>
      <c r="L258" s="53">
        <v>2.8548348438984118E-2</v>
      </c>
      <c r="M258" s="49">
        <v>-0.15752741774675971</v>
      </c>
      <c r="N258" s="44">
        <v>-0.15694591728525981</v>
      </c>
      <c r="O258" s="44">
        <v>-9.1675447839831406E-2</v>
      </c>
      <c r="P258" s="44">
        <v>-0.15602836879432624</v>
      </c>
      <c r="Q258" s="51">
        <v>-0.14033680834001605</v>
      </c>
      <c r="R258" s="10"/>
      <c r="S258" s="15"/>
    </row>
    <row r="259" spans="1:19" x14ac:dyDescent="0.25">
      <c r="A259" s="60" t="s">
        <v>233</v>
      </c>
      <c r="B259" s="7" t="s">
        <v>239</v>
      </c>
      <c r="C259" s="33">
        <v>899</v>
      </c>
      <c r="D259" s="1">
        <v>864</v>
      </c>
      <c r="E259" s="30">
        <v>899</v>
      </c>
      <c r="F259" s="30">
        <v>803</v>
      </c>
      <c r="G259" s="37">
        <v>938</v>
      </c>
      <c r="H259" s="30">
        <v>1000</v>
      </c>
      <c r="I259" s="30">
        <v>1035</v>
      </c>
      <c r="J259" s="30">
        <v>1015</v>
      </c>
      <c r="K259" s="13">
        <v>3988</v>
      </c>
      <c r="L259" s="53">
        <v>3.5401372380183045E-2</v>
      </c>
      <c r="M259" s="49">
        <v>4.3381535038932148E-2</v>
      </c>
      <c r="N259" s="44">
        <v>0.15740740740740741</v>
      </c>
      <c r="O259" s="44">
        <v>0.15127919911012236</v>
      </c>
      <c r="P259" s="44">
        <v>0.26400996264009963</v>
      </c>
      <c r="Q259" s="51">
        <v>0.15093795093795093</v>
      </c>
      <c r="R259" s="10"/>
      <c r="S259" s="15"/>
    </row>
    <row r="260" spans="1:19" x14ac:dyDescent="0.25">
      <c r="A260" s="60" t="s">
        <v>233</v>
      </c>
      <c r="B260" s="7" t="s">
        <v>240</v>
      </c>
      <c r="C260" s="33">
        <v>54</v>
      </c>
      <c r="D260" s="1">
        <v>122</v>
      </c>
      <c r="E260" s="30">
        <v>194</v>
      </c>
      <c r="F260" s="30">
        <v>170</v>
      </c>
      <c r="G260" s="37">
        <v>182</v>
      </c>
      <c r="H260" s="30">
        <v>164</v>
      </c>
      <c r="I260" s="30">
        <v>171</v>
      </c>
      <c r="J260" s="30">
        <v>166</v>
      </c>
      <c r="K260" s="13">
        <v>683</v>
      </c>
      <c r="L260" s="53">
        <v>6.0629732536772868E-3</v>
      </c>
      <c r="M260" s="49">
        <v>2.3703703703703702</v>
      </c>
      <c r="N260" s="44">
        <v>0.34426229508196721</v>
      </c>
      <c r="O260" s="44">
        <v>-0.11855670103092783</v>
      </c>
      <c r="P260" s="44">
        <v>-2.3529411764705882E-2</v>
      </c>
      <c r="Q260" s="51">
        <v>0.26481481481481484</v>
      </c>
      <c r="R260" s="10"/>
      <c r="S260" s="15"/>
    </row>
    <row r="261" spans="1:19" x14ac:dyDescent="0.25">
      <c r="A261" s="60" t="s">
        <v>233</v>
      </c>
      <c r="B261" s="7" t="s">
        <v>241</v>
      </c>
      <c r="C261" s="33">
        <v>2691</v>
      </c>
      <c r="D261" s="1">
        <v>361</v>
      </c>
      <c r="E261" s="30">
        <v>406</v>
      </c>
      <c r="F261" s="30">
        <v>343</v>
      </c>
      <c r="G261" s="37">
        <v>375</v>
      </c>
      <c r="H261" s="30">
        <v>395</v>
      </c>
      <c r="I261" s="30">
        <v>446</v>
      </c>
      <c r="J261" s="30">
        <v>546</v>
      </c>
      <c r="K261" s="13">
        <v>1762</v>
      </c>
      <c r="L261" s="53">
        <v>1.5641228218125004E-2</v>
      </c>
      <c r="M261" s="49">
        <v>-0.8606465997770345</v>
      </c>
      <c r="N261" s="44">
        <v>9.4182825484764546E-2</v>
      </c>
      <c r="O261" s="44">
        <v>9.8522167487684734E-2</v>
      </c>
      <c r="P261" s="44">
        <v>0.59183673469387754</v>
      </c>
      <c r="Q261" s="51">
        <v>-0.53643777953170213</v>
      </c>
      <c r="R261" s="10"/>
      <c r="S261" s="15"/>
    </row>
    <row r="262" spans="1:19" ht="16.5" thickBot="1" x14ac:dyDescent="0.3">
      <c r="A262" s="60" t="s">
        <v>233</v>
      </c>
      <c r="B262" s="7" t="s">
        <v>33</v>
      </c>
      <c r="C262" s="33" t="s">
        <v>11</v>
      </c>
      <c r="D262" s="1">
        <v>1180</v>
      </c>
      <c r="E262" s="30">
        <v>932</v>
      </c>
      <c r="F262" s="30">
        <v>1427</v>
      </c>
      <c r="G262" s="37">
        <v>1149</v>
      </c>
      <c r="H262" s="35">
        <v>1506</v>
      </c>
      <c r="I262" s="30">
        <v>1405</v>
      </c>
      <c r="J262" s="30">
        <v>1547</v>
      </c>
      <c r="K262" s="13">
        <v>5607</v>
      </c>
      <c r="L262" s="53">
        <v>4.9773193313863172E-2</v>
      </c>
      <c r="M262" s="49" t="s">
        <v>11</v>
      </c>
      <c r="N262" s="44">
        <v>0.27627118644067794</v>
      </c>
      <c r="O262" s="44">
        <v>0.50751072961373389</v>
      </c>
      <c r="P262" s="44">
        <v>8.4092501751927118E-2</v>
      </c>
      <c r="Q262" s="51">
        <v>0.58434586041254588</v>
      </c>
      <c r="R262" s="10"/>
      <c r="S262" s="15"/>
    </row>
    <row r="263" spans="1:19" ht="16.5" thickBot="1" x14ac:dyDescent="0.3">
      <c r="A263" s="61" t="s">
        <v>233</v>
      </c>
      <c r="B263" s="119" t="s">
        <v>34</v>
      </c>
      <c r="C263" s="120">
        <v>26058</v>
      </c>
      <c r="D263" s="121">
        <v>21584</v>
      </c>
      <c r="E263" s="122">
        <v>21649</v>
      </c>
      <c r="F263" s="123">
        <v>23598</v>
      </c>
      <c r="G263" s="124">
        <v>27056</v>
      </c>
      <c r="H263" s="125">
        <v>24740</v>
      </c>
      <c r="I263" s="125">
        <v>29758</v>
      </c>
      <c r="J263" s="125">
        <v>31097</v>
      </c>
      <c r="K263" s="126">
        <v>112651</v>
      </c>
      <c r="L263" s="93">
        <v>2.0101486176313719E-2</v>
      </c>
      <c r="M263" s="127">
        <v>3.829917875508481E-2</v>
      </c>
      <c r="N263" s="92">
        <v>0.14621942179392142</v>
      </c>
      <c r="O263" s="92">
        <v>0.37456695459374567</v>
      </c>
      <c r="P263" s="92">
        <v>0.31778116789558436</v>
      </c>
      <c r="Q263" s="127">
        <v>0.21274854934384049</v>
      </c>
      <c r="R263" s="10"/>
      <c r="S263" s="15"/>
    </row>
    <row r="264" spans="1:19" ht="16.5" thickBot="1" x14ac:dyDescent="0.3">
      <c r="A264" s="100" t="s">
        <v>34</v>
      </c>
      <c r="B264" s="119" t="s">
        <v>34</v>
      </c>
      <c r="C264" s="120">
        <v>1464154</v>
      </c>
      <c r="D264" s="121">
        <v>1323508</v>
      </c>
      <c r="E264" s="122">
        <v>1407332</v>
      </c>
      <c r="F264" s="123">
        <v>1343606</v>
      </c>
      <c r="G264" s="124">
        <v>1488128</v>
      </c>
      <c r="H264" s="125">
        <v>1361761</v>
      </c>
      <c r="I264" s="125">
        <v>1419373</v>
      </c>
      <c r="J264" s="125">
        <v>1334851</v>
      </c>
      <c r="K264" s="126">
        <v>5604113</v>
      </c>
      <c r="L264" s="93">
        <v>1</v>
      </c>
      <c r="M264" s="127">
        <v>1.6373960662607896E-2</v>
      </c>
      <c r="N264" s="92">
        <v>2.8902734248678511E-2</v>
      </c>
      <c r="O264" s="92">
        <v>8.5559057848467873E-3</v>
      </c>
      <c r="P264" s="92">
        <v>-6.5160471150024638E-3</v>
      </c>
      <c r="Q264" s="127">
        <v>1.1828440400101109E-2</v>
      </c>
      <c r="R264" s="11"/>
      <c r="S264" s="15"/>
    </row>
    <row r="265" spans="1:19" x14ac:dyDescent="0.25">
      <c r="A265" s="16"/>
      <c r="B265" s="15"/>
      <c r="C265" s="17"/>
      <c r="D265" s="17"/>
      <c r="E265" s="17"/>
      <c r="F265" s="17"/>
      <c r="G265" s="15"/>
      <c r="H265" s="17"/>
      <c r="I265" s="17"/>
      <c r="J265" s="17"/>
      <c r="K265" s="15"/>
      <c r="L265" s="38"/>
      <c r="M265" s="38"/>
      <c r="N265" s="38"/>
      <c r="O265" s="38"/>
      <c r="P265" s="38"/>
      <c r="Q265" s="38"/>
      <c r="R265" s="15"/>
      <c r="S265" s="15"/>
    </row>
    <row r="266" spans="1:19" hidden="1" x14ac:dyDescent="0.25"/>
    <row r="267" spans="1:19" hidden="1" x14ac:dyDescent="0.25"/>
    <row r="268" spans="1:19" hidden="1" x14ac:dyDescent="0.25"/>
    <row r="269" spans="1:19" hidden="1" x14ac:dyDescent="0.25"/>
    <row r="270" spans="1:19" hidden="1" x14ac:dyDescent="0.25"/>
    <row r="271" spans="1:19" hidden="1" x14ac:dyDescent="0.25"/>
    <row r="272" spans="1:19" hidden="1" x14ac:dyDescent="0.25"/>
    <row r="273" hidden="1" x14ac:dyDescent="0.25"/>
    <row r="274" hidden="1" x14ac:dyDescent="0.25"/>
  </sheetData>
  <mergeCells count="1">
    <mergeCell ref="K4:L4"/>
  </mergeCells>
  <pageMargins left="0.70866141732283472" right="0.70866141732283472" top="0.74803149606299213" bottom="0.74803149606299213" header="0.31496062992125984" footer="0.31496062992125984"/>
  <pageSetup paperSize="9" scale="43" fitToHeight="1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'P2'!C6:J6</xm:f>
              <xm:sqref>R6</xm:sqref>
            </x14:sparkline>
            <x14:sparkline>
              <xm:f>'P2'!C7:J7</xm:f>
              <xm:sqref>R7</xm:sqref>
            </x14:sparkline>
            <x14:sparkline>
              <xm:f>'P2'!C8:J8</xm:f>
              <xm:sqref>R8</xm:sqref>
            </x14:sparkline>
            <x14:sparkline>
              <xm:f>'P2'!C9:J9</xm:f>
              <xm:sqref>R9</xm:sqref>
            </x14:sparkline>
            <x14:sparkline>
              <xm:f>'P2'!C10:J10</xm:f>
              <xm:sqref>R10</xm:sqref>
            </x14:sparkline>
            <x14:sparkline>
              <xm:f>'P2'!C11:J11</xm:f>
              <xm:sqref>R11</xm:sqref>
            </x14:sparkline>
            <x14:sparkline>
              <xm:f>'P2'!C12:J12</xm:f>
              <xm:sqref>R12</xm:sqref>
            </x14:sparkline>
            <x14:sparkline>
              <xm:f>'P2'!C13:J13</xm:f>
              <xm:sqref>R13</xm:sqref>
            </x14:sparkline>
            <x14:sparkline>
              <xm:f>'P2'!C14:J14</xm:f>
              <xm:sqref>R14</xm:sqref>
            </x14:sparkline>
            <x14:sparkline>
              <xm:f>'P2'!C15:J15</xm:f>
              <xm:sqref>R15</xm:sqref>
            </x14:sparkline>
            <x14:sparkline>
              <xm:f>'P2'!C16:J16</xm:f>
              <xm:sqref>R16</xm:sqref>
            </x14:sparkline>
            <x14:sparkline>
              <xm:f>'P2'!C17:J17</xm:f>
              <xm:sqref>R17</xm:sqref>
            </x14:sparkline>
            <x14:sparkline>
              <xm:f>'P2'!C18:J18</xm:f>
              <xm:sqref>R18</xm:sqref>
            </x14:sparkline>
            <x14:sparkline>
              <xm:f>'P2'!C19:J19</xm:f>
              <xm:sqref>R19</xm:sqref>
            </x14:sparkline>
            <x14:sparkline>
              <xm:f>'P2'!C20:J20</xm:f>
              <xm:sqref>R20</xm:sqref>
            </x14:sparkline>
            <x14:sparkline>
              <xm:f>'P2'!C21:J21</xm:f>
              <xm:sqref>R21</xm:sqref>
            </x14:sparkline>
            <x14:sparkline>
              <xm:f>'P2'!C22:J22</xm:f>
              <xm:sqref>R22</xm:sqref>
            </x14:sparkline>
            <x14:sparkline>
              <xm:f>'P2'!C23:J23</xm:f>
              <xm:sqref>R23</xm:sqref>
            </x14:sparkline>
            <x14:sparkline>
              <xm:f>'P2'!C24:J24</xm:f>
              <xm:sqref>R24</xm:sqref>
            </x14:sparkline>
            <x14:sparkline>
              <xm:f>'P2'!C25:J25</xm:f>
              <xm:sqref>R25</xm:sqref>
            </x14:sparkline>
            <x14:sparkline>
              <xm:f>'P2'!C26:J26</xm:f>
              <xm:sqref>R26</xm:sqref>
            </x14:sparkline>
            <x14:sparkline>
              <xm:f>'P2'!C27:J27</xm:f>
              <xm:sqref>R27</xm:sqref>
            </x14:sparkline>
            <x14:sparkline>
              <xm:f>'P2'!C28:J28</xm:f>
              <xm:sqref>R28</xm:sqref>
            </x14:sparkline>
            <x14:sparkline>
              <xm:f>'P2'!C29:J29</xm:f>
              <xm:sqref>R29</xm:sqref>
            </x14:sparkline>
            <x14:sparkline>
              <xm:f>'P2'!C30:J30</xm:f>
              <xm:sqref>R30</xm:sqref>
            </x14:sparkline>
            <x14:sparkline>
              <xm:f>'P2'!C31:J31</xm:f>
              <xm:sqref>R31</xm:sqref>
            </x14:sparkline>
            <x14:sparkline>
              <xm:f>'P2'!C32:J32</xm:f>
              <xm:sqref>R32</xm:sqref>
            </x14:sparkline>
            <x14:sparkline>
              <xm:f>'P2'!C33:J33</xm:f>
              <xm:sqref>R33</xm:sqref>
            </x14:sparkline>
            <x14:sparkline>
              <xm:f>'P2'!C34:J34</xm:f>
              <xm:sqref>R34</xm:sqref>
            </x14:sparkline>
            <x14:sparkline>
              <xm:f>'P2'!C35:J35</xm:f>
              <xm:sqref>R35</xm:sqref>
            </x14:sparkline>
            <x14:sparkline>
              <xm:f>'P2'!C36:J36</xm:f>
              <xm:sqref>R36</xm:sqref>
            </x14:sparkline>
            <x14:sparkline>
              <xm:f>'P2'!C37:J37</xm:f>
              <xm:sqref>R37</xm:sqref>
            </x14:sparkline>
            <x14:sparkline>
              <xm:f>'P2'!C38:J38</xm:f>
              <xm:sqref>R38</xm:sqref>
            </x14:sparkline>
            <x14:sparkline>
              <xm:f>'P2'!C39:J39</xm:f>
              <xm:sqref>R39</xm:sqref>
            </x14:sparkline>
            <x14:sparkline>
              <xm:f>'P2'!C40:J40</xm:f>
              <xm:sqref>R40</xm:sqref>
            </x14:sparkline>
            <x14:sparkline>
              <xm:f>'P2'!C41:J41</xm:f>
              <xm:sqref>R41</xm:sqref>
            </x14:sparkline>
            <x14:sparkline>
              <xm:f>'P2'!C42:J42</xm:f>
              <xm:sqref>R42</xm:sqref>
            </x14:sparkline>
            <x14:sparkline>
              <xm:f>'P2'!C43:J43</xm:f>
              <xm:sqref>R43</xm:sqref>
            </x14:sparkline>
            <x14:sparkline>
              <xm:f>'P2'!C44:J44</xm:f>
              <xm:sqref>R44</xm:sqref>
            </x14:sparkline>
            <x14:sparkline>
              <xm:f>'P2'!C45:J45</xm:f>
              <xm:sqref>R45</xm:sqref>
            </x14:sparkline>
            <x14:sparkline>
              <xm:f>'P2'!C46:J46</xm:f>
              <xm:sqref>R46</xm:sqref>
            </x14:sparkline>
            <x14:sparkline>
              <xm:f>'P2'!C47:J47</xm:f>
              <xm:sqref>R47</xm:sqref>
            </x14:sparkline>
            <x14:sparkline>
              <xm:f>'P2'!C48:J48</xm:f>
              <xm:sqref>R48</xm:sqref>
            </x14:sparkline>
            <x14:sparkline>
              <xm:f>'P2'!C49:J49</xm:f>
              <xm:sqref>R49</xm:sqref>
            </x14:sparkline>
            <x14:sparkline>
              <xm:f>'P2'!C50:J50</xm:f>
              <xm:sqref>R50</xm:sqref>
            </x14:sparkline>
            <x14:sparkline>
              <xm:f>'P2'!C51:J51</xm:f>
              <xm:sqref>R51</xm:sqref>
            </x14:sparkline>
            <x14:sparkline>
              <xm:f>'P2'!C52:J52</xm:f>
              <xm:sqref>R52</xm:sqref>
            </x14:sparkline>
            <x14:sparkline>
              <xm:f>'P2'!C53:J53</xm:f>
              <xm:sqref>R53</xm:sqref>
            </x14:sparkline>
            <x14:sparkline>
              <xm:f>'P2'!C54:J54</xm:f>
              <xm:sqref>R54</xm:sqref>
            </x14:sparkline>
            <x14:sparkline>
              <xm:f>'P2'!C55:J55</xm:f>
              <xm:sqref>R55</xm:sqref>
            </x14:sparkline>
            <x14:sparkline>
              <xm:f>'P2'!C56:J56</xm:f>
              <xm:sqref>R56</xm:sqref>
            </x14:sparkline>
            <x14:sparkline>
              <xm:f>'P2'!C57:J57</xm:f>
              <xm:sqref>R57</xm:sqref>
            </x14:sparkline>
            <x14:sparkline>
              <xm:f>'P2'!C58:J58</xm:f>
              <xm:sqref>R58</xm:sqref>
            </x14:sparkline>
            <x14:sparkline>
              <xm:f>'P2'!C59:J59</xm:f>
              <xm:sqref>R59</xm:sqref>
            </x14:sparkline>
            <x14:sparkline>
              <xm:f>'P2'!C60:J60</xm:f>
              <xm:sqref>R60</xm:sqref>
            </x14:sparkline>
            <x14:sparkline>
              <xm:f>'P2'!C61:J61</xm:f>
              <xm:sqref>R61</xm:sqref>
            </x14:sparkline>
            <x14:sparkline>
              <xm:f>'P2'!C62:J62</xm:f>
              <xm:sqref>R62</xm:sqref>
            </x14:sparkline>
            <x14:sparkline>
              <xm:f>'P2'!C63:J63</xm:f>
              <xm:sqref>R63</xm:sqref>
            </x14:sparkline>
            <x14:sparkline>
              <xm:f>'P2'!C64:J64</xm:f>
              <xm:sqref>R64</xm:sqref>
            </x14:sparkline>
            <x14:sparkline>
              <xm:f>'P2'!C65:J65</xm:f>
              <xm:sqref>R65</xm:sqref>
            </x14:sparkline>
            <x14:sparkline>
              <xm:f>'P2'!C66:J66</xm:f>
              <xm:sqref>R66</xm:sqref>
            </x14:sparkline>
            <x14:sparkline>
              <xm:f>'P2'!C67:J67</xm:f>
              <xm:sqref>R67</xm:sqref>
            </x14:sparkline>
            <x14:sparkline>
              <xm:f>'P2'!C68:J68</xm:f>
              <xm:sqref>R68</xm:sqref>
            </x14:sparkline>
            <x14:sparkline>
              <xm:f>'P2'!C69:J69</xm:f>
              <xm:sqref>R69</xm:sqref>
            </x14:sparkline>
            <x14:sparkline>
              <xm:f>'P2'!C70:J70</xm:f>
              <xm:sqref>R70</xm:sqref>
            </x14:sparkline>
            <x14:sparkline>
              <xm:f>'P2'!C71:J71</xm:f>
              <xm:sqref>R71</xm:sqref>
            </x14:sparkline>
            <x14:sparkline>
              <xm:f>'P2'!C72:J72</xm:f>
              <xm:sqref>R72</xm:sqref>
            </x14:sparkline>
            <x14:sparkline>
              <xm:f>'P2'!C73:J73</xm:f>
              <xm:sqref>R73</xm:sqref>
            </x14:sparkline>
            <x14:sparkline>
              <xm:f>'P2'!C74:J74</xm:f>
              <xm:sqref>R74</xm:sqref>
            </x14:sparkline>
            <x14:sparkline>
              <xm:f>'P2'!C75:J75</xm:f>
              <xm:sqref>R75</xm:sqref>
            </x14:sparkline>
            <x14:sparkline>
              <xm:f>'P2'!C76:J76</xm:f>
              <xm:sqref>R76</xm:sqref>
            </x14:sparkline>
            <x14:sparkline>
              <xm:f>'P2'!C77:J77</xm:f>
              <xm:sqref>R77</xm:sqref>
            </x14:sparkline>
            <x14:sparkline>
              <xm:f>'P2'!C78:J78</xm:f>
              <xm:sqref>R78</xm:sqref>
            </x14:sparkline>
            <x14:sparkline>
              <xm:f>'P2'!C79:J79</xm:f>
              <xm:sqref>R79</xm:sqref>
            </x14:sparkline>
            <x14:sparkline>
              <xm:f>'P2'!C80:J80</xm:f>
              <xm:sqref>R80</xm:sqref>
            </x14:sparkline>
            <x14:sparkline>
              <xm:f>'P2'!C81:J81</xm:f>
              <xm:sqref>R81</xm:sqref>
            </x14:sparkline>
            <x14:sparkline>
              <xm:f>'P2'!C82:J82</xm:f>
              <xm:sqref>R82</xm:sqref>
            </x14:sparkline>
            <x14:sparkline>
              <xm:f>'P2'!C83:J83</xm:f>
              <xm:sqref>R83</xm:sqref>
            </x14:sparkline>
            <x14:sparkline>
              <xm:f>'P2'!C84:J84</xm:f>
              <xm:sqref>R84</xm:sqref>
            </x14:sparkline>
            <x14:sparkline>
              <xm:f>'P2'!C85:J85</xm:f>
              <xm:sqref>R85</xm:sqref>
            </x14:sparkline>
            <x14:sparkline>
              <xm:f>'P2'!C86:J86</xm:f>
              <xm:sqref>R86</xm:sqref>
            </x14:sparkline>
            <x14:sparkline>
              <xm:f>'P2'!C87:J87</xm:f>
              <xm:sqref>R87</xm:sqref>
            </x14:sparkline>
            <x14:sparkline>
              <xm:f>'P2'!C88:J88</xm:f>
              <xm:sqref>R88</xm:sqref>
            </x14:sparkline>
            <x14:sparkline>
              <xm:f>'P2'!C89:J89</xm:f>
              <xm:sqref>R89</xm:sqref>
            </x14:sparkline>
            <x14:sparkline>
              <xm:f>'P2'!C90:J90</xm:f>
              <xm:sqref>R90</xm:sqref>
            </x14:sparkline>
            <x14:sparkline>
              <xm:f>'P2'!C91:J91</xm:f>
              <xm:sqref>R91</xm:sqref>
            </x14:sparkline>
            <x14:sparkline>
              <xm:f>'P2'!C92:J92</xm:f>
              <xm:sqref>R92</xm:sqref>
            </x14:sparkline>
            <x14:sparkline>
              <xm:f>'P2'!C93:J93</xm:f>
              <xm:sqref>R93</xm:sqref>
            </x14:sparkline>
            <x14:sparkline>
              <xm:f>'P2'!C94:J94</xm:f>
              <xm:sqref>R94</xm:sqref>
            </x14:sparkline>
            <x14:sparkline>
              <xm:f>'P2'!C95:J95</xm:f>
              <xm:sqref>R95</xm:sqref>
            </x14:sparkline>
            <x14:sparkline>
              <xm:f>'P2'!C96:J96</xm:f>
              <xm:sqref>R96</xm:sqref>
            </x14:sparkline>
            <x14:sparkline>
              <xm:f>'P2'!C97:J97</xm:f>
              <xm:sqref>R97</xm:sqref>
            </x14:sparkline>
            <x14:sparkline>
              <xm:f>'P2'!C98:J98</xm:f>
              <xm:sqref>R98</xm:sqref>
            </x14:sparkline>
            <x14:sparkline>
              <xm:f>'P2'!C99:J99</xm:f>
              <xm:sqref>R99</xm:sqref>
            </x14:sparkline>
            <x14:sparkline>
              <xm:f>'P2'!C100:J100</xm:f>
              <xm:sqref>R100</xm:sqref>
            </x14:sparkline>
            <x14:sparkline>
              <xm:f>'P2'!C101:J101</xm:f>
              <xm:sqref>R101</xm:sqref>
            </x14:sparkline>
            <x14:sparkline>
              <xm:f>'P2'!C102:J102</xm:f>
              <xm:sqref>R102</xm:sqref>
            </x14:sparkline>
            <x14:sparkline>
              <xm:f>'P2'!C103:J103</xm:f>
              <xm:sqref>R103</xm:sqref>
            </x14:sparkline>
            <x14:sparkline>
              <xm:f>'P2'!C104:J104</xm:f>
              <xm:sqref>R104</xm:sqref>
            </x14:sparkline>
            <x14:sparkline>
              <xm:f>'P2'!C105:J105</xm:f>
              <xm:sqref>R105</xm:sqref>
            </x14:sparkline>
            <x14:sparkline>
              <xm:f>'P2'!C106:J106</xm:f>
              <xm:sqref>R106</xm:sqref>
            </x14:sparkline>
            <x14:sparkline>
              <xm:f>'P2'!C107:J107</xm:f>
              <xm:sqref>R107</xm:sqref>
            </x14:sparkline>
            <x14:sparkline>
              <xm:f>'P2'!C108:J108</xm:f>
              <xm:sqref>R108</xm:sqref>
            </x14:sparkline>
            <x14:sparkline>
              <xm:f>'P2'!C109:J109</xm:f>
              <xm:sqref>R109</xm:sqref>
            </x14:sparkline>
            <x14:sparkline>
              <xm:f>'P2'!C110:J110</xm:f>
              <xm:sqref>R110</xm:sqref>
            </x14:sparkline>
            <x14:sparkline>
              <xm:f>'P2'!C111:J111</xm:f>
              <xm:sqref>R111</xm:sqref>
            </x14:sparkline>
            <x14:sparkline>
              <xm:f>'P2'!C112:J112</xm:f>
              <xm:sqref>R112</xm:sqref>
            </x14:sparkline>
            <x14:sparkline>
              <xm:f>'P2'!C113:J113</xm:f>
              <xm:sqref>R113</xm:sqref>
            </x14:sparkline>
            <x14:sparkline>
              <xm:f>'P2'!C114:J114</xm:f>
              <xm:sqref>R114</xm:sqref>
            </x14:sparkline>
            <x14:sparkline>
              <xm:f>'P2'!C115:J115</xm:f>
              <xm:sqref>R115</xm:sqref>
            </x14:sparkline>
            <x14:sparkline>
              <xm:f>'P2'!C116:J116</xm:f>
              <xm:sqref>R116</xm:sqref>
            </x14:sparkline>
            <x14:sparkline>
              <xm:f>'P2'!C117:J117</xm:f>
              <xm:sqref>R117</xm:sqref>
            </x14:sparkline>
            <x14:sparkline>
              <xm:f>'P2'!C118:J118</xm:f>
              <xm:sqref>R118</xm:sqref>
            </x14:sparkline>
            <x14:sparkline>
              <xm:f>'P2'!C119:J119</xm:f>
              <xm:sqref>R119</xm:sqref>
            </x14:sparkline>
            <x14:sparkline>
              <xm:f>'P2'!C120:J120</xm:f>
              <xm:sqref>R120</xm:sqref>
            </x14:sparkline>
            <x14:sparkline>
              <xm:f>'P2'!C121:J121</xm:f>
              <xm:sqref>R121</xm:sqref>
            </x14:sparkline>
            <x14:sparkline>
              <xm:f>'P2'!C122:J122</xm:f>
              <xm:sqref>R122</xm:sqref>
            </x14:sparkline>
            <x14:sparkline>
              <xm:f>'P2'!C123:J123</xm:f>
              <xm:sqref>R123</xm:sqref>
            </x14:sparkline>
            <x14:sparkline>
              <xm:f>'P2'!C124:J124</xm:f>
              <xm:sqref>R124</xm:sqref>
            </x14:sparkline>
            <x14:sparkline>
              <xm:f>'P2'!C125:J125</xm:f>
              <xm:sqref>R125</xm:sqref>
            </x14:sparkline>
            <x14:sparkline>
              <xm:f>'P2'!C126:J126</xm:f>
              <xm:sqref>R126</xm:sqref>
            </x14:sparkline>
            <x14:sparkline>
              <xm:f>'P2'!C127:J127</xm:f>
              <xm:sqref>R127</xm:sqref>
            </x14:sparkline>
            <x14:sparkline>
              <xm:f>'P2'!C128:J128</xm:f>
              <xm:sqref>R128</xm:sqref>
            </x14:sparkline>
            <x14:sparkline>
              <xm:f>'P2'!C129:J129</xm:f>
              <xm:sqref>R129</xm:sqref>
            </x14:sparkline>
            <x14:sparkline>
              <xm:f>'P2'!C130:J130</xm:f>
              <xm:sqref>R130</xm:sqref>
            </x14:sparkline>
            <x14:sparkline>
              <xm:f>'P2'!C131:J131</xm:f>
              <xm:sqref>R131</xm:sqref>
            </x14:sparkline>
            <x14:sparkline>
              <xm:f>'P2'!C132:J132</xm:f>
              <xm:sqref>R132</xm:sqref>
            </x14:sparkline>
            <x14:sparkline>
              <xm:f>'P2'!C133:J133</xm:f>
              <xm:sqref>R133</xm:sqref>
            </x14:sparkline>
            <x14:sparkline>
              <xm:f>'P2'!C134:J134</xm:f>
              <xm:sqref>R134</xm:sqref>
            </x14:sparkline>
            <x14:sparkline>
              <xm:f>'P2'!C135:J135</xm:f>
              <xm:sqref>R135</xm:sqref>
            </x14:sparkline>
            <x14:sparkline>
              <xm:f>'P2'!C136:J136</xm:f>
              <xm:sqref>R136</xm:sqref>
            </x14:sparkline>
            <x14:sparkline>
              <xm:f>'P2'!C137:J137</xm:f>
              <xm:sqref>R137</xm:sqref>
            </x14:sparkline>
            <x14:sparkline>
              <xm:f>'P2'!C138:J138</xm:f>
              <xm:sqref>R138</xm:sqref>
            </x14:sparkline>
            <x14:sparkline>
              <xm:f>'P2'!C139:J139</xm:f>
              <xm:sqref>R139</xm:sqref>
            </x14:sparkline>
            <x14:sparkline>
              <xm:f>'P2'!C140:J140</xm:f>
              <xm:sqref>R140</xm:sqref>
            </x14:sparkline>
            <x14:sparkline>
              <xm:f>'P2'!C141:J141</xm:f>
              <xm:sqref>R141</xm:sqref>
            </x14:sparkline>
            <x14:sparkline>
              <xm:f>'P2'!C142:J142</xm:f>
              <xm:sqref>R142</xm:sqref>
            </x14:sparkline>
            <x14:sparkline>
              <xm:f>'P2'!C143:J143</xm:f>
              <xm:sqref>R143</xm:sqref>
            </x14:sparkline>
            <x14:sparkline>
              <xm:f>'P2'!C144:J144</xm:f>
              <xm:sqref>R144</xm:sqref>
            </x14:sparkline>
            <x14:sparkline>
              <xm:f>'P2'!C145:J145</xm:f>
              <xm:sqref>R145</xm:sqref>
            </x14:sparkline>
            <x14:sparkline>
              <xm:f>'P2'!C146:J146</xm:f>
              <xm:sqref>R146</xm:sqref>
            </x14:sparkline>
            <x14:sparkline>
              <xm:f>'P2'!C147:J147</xm:f>
              <xm:sqref>R147</xm:sqref>
            </x14:sparkline>
            <x14:sparkline>
              <xm:f>'P2'!C148:J148</xm:f>
              <xm:sqref>R148</xm:sqref>
            </x14:sparkline>
            <x14:sparkline>
              <xm:f>'P2'!C149:J149</xm:f>
              <xm:sqref>R149</xm:sqref>
            </x14:sparkline>
            <x14:sparkline>
              <xm:f>'P2'!C150:J150</xm:f>
              <xm:sqref>R150</xm:sqref>
            </x14:sparkline>
            <x14:sparkline>
              <xm:f>'P2'!C151:J151</xm:f>
              <xm:sqref>R151</xm:sqref>
            </x14:sparkline>
            <x14:sparkline>
              <xm:f>'P2'!C152:J152</xm:f>
              <xm:sqref>R152</xm:sqref>
            </x14:sparkline>
            <x14:sparkline>
              <xm:f>'P2'!C153:J153</xm:f>
              <xm:sqref>R153</xm:sqref>
            </x14:sparkline>
            <x14:sparkline>
              <xm:f>'P2'!C154:J154</xm:f>
              <xm:sqref>R154</xm:sqref>
            </x14:sparkline>
            <x14:sparkline>
              <xm:f>'P2'!C155:J155</xm:f>
              <xm:sqref>R155</xm:sqref>
            </x14:sparkline>
            <x14:sparkline>
              <xm:f>'P2'!C156:J156</xm:f>
              <xm:sqref>R156</xm:sqref>
            </x14:sparkline>
            <x14:sparkline>
              <xm:f>'P2'!C157:J157</xm:f>
              <xm:sqref>R157</xm:sqref>
            </x14:sparkline>
            <x14:sparkline>
              <xm:f>'P2'!C158:J158</xm:f>
              <xm:sqref>R158</xm:sqref>
            </x14:sparkline>
            <x14:sparkline>
              <xm:f>'P2'!C159:J159</xm:f>
              <xm:sqref>R159</xm:sqref>
            </x14:sparkline>
            <x14:sparkline>
              <xm:f>'P2'!C160:J160</xm:f>
              <xm:sqref>R160</xm:sqref>
            </x14:sparkline>
            <x14:sparkline>
              <xm:f>'P2'!C161:J161</xm:f>
              <xm:sqref>R161</xm:sqref>
            </x14:sparkline>
            <x14:sparkline>
              <xm:f>'P2'!C162:J162</xm:f>
              <xm:sqref>R162</xm:sqref>
            </x14:sparkline>
            <x14:sparkline>
              <xm:f>'P2'!C163:J163</xm:f>
              <xm:sqref>R163</xm:sqref>
            </x14:sparkline>
            <x14:sparkline>
              <xm:f>'P2'!C164:J164</xm:f>
              <xm:sqref>R164</xm:sqref>
            </x14:sparkline>
            <x14:sparkline>
              <xm:f>'P2'!C165:J165</xm:f>
              <xm:sqref>R165</xm:sqref>
            </x14:sparkline>
            <x14:sparkline>
              <xm:f>'P2'!C166:J166</xm:f>
              <xm:sqref>R166</xm:sqref>
            </x14:sparkline>
            <x14:sparkline>
              <xm:f>'P2'!C167:J167</xm:f>
              <xm:sqref>R167</xm:sqref>
            </x14:sparkline>
            <x14:sparkline>
              <xm:f>'P2'!C168:J168</xm:f>
              <xm:sqref>R168</xm:sqref>
            </x14:sparkline>
            <x14:sparkline>
              <xm:f>'P2'!C169:J169</xm:f>
              <xm:sqref>R169</xm:sqref>
            </x14:sparkline>
            <x14:sparkline>
              <xm:f>'P2'!C170:J170</xm:f>
              <xm:sqref>R170</xm:sqref>
            </x14:sparkline>
            <x14:sparkline>
              <xm:f>'P2'!C171:J171</xm:f>
              <xm:sqref>R171</xm:sqref>
            </x14:sparkline>
            <x14:sparkline>
              <xm:f>'P2'!C172:J172</xm:f>
              <xm:sqref>R172</xm:sqref>
            </x14:sparkline>
            <x14:sparkline>
              <xm:f>'P2'!C173:J173</xm:f>
              <xm:sqref>R173</xm:sqref>
            </x14:sparkline>
            <x14:sparkline>
              <xm:f>'P2'!C174:J174</xm:f>
              <xm:sqref>R174</xm:sqref>
            </x14:sparkline>
            <x14:sparkline>
              <xm:f>'P2'!C175:J175</xm:f>
              <xm:sqref>R175</xm:sqref>
            </x14:sparkline>
            <x14:sparkline>
              <xm:f>'P2'!C176:J176</xm:f>
              <xm:sqref>R176</xm:sqref>
            </x14:sparkline>
            <x14:sparkline>
              <xm:f>'P2'!C177:J177</xm:f>
              <xm:sqref>R177</xm:sqref>
            </x14:sparkline>
            <x14:sparkline>
              <xm:f>'P2'!C178:J178</xm:f>
              <xm:sqref>R178</xm:sqref>
            </x14:sparkline>
            <x14:sparkline>
              <xm:f>'P2'!C179:J179</xm:f>
              <xm:sqref>R179</xm:sqref>
            </x14:sparkline>
            <x14:sparkline>
              <xm:f>'P2'!C180:J180</xm:f>
              <xm:sqref>R180</xm:sqref>
            </x14:sparkline>
            <x14:sparkline>
              <xm:f>'P2'!C181:J181</xm:f>
              <xm:sqref>R181</xm:sqref>
            </x14:sparkline>
            <x14:sparkline>
              <xm:f>'P2'!C182:J182</xm:f>
              <xm:sqref>R182</xm:sqref>
            </x14:sparkline>
            <x14:sparkline>
              <xm:f>'P2'!C183:J183</xm:f>
              <xm:sqref>R183</xm:sqref>
            </x14:sparkline>
            <x14:sparkline>
              <xm:f>'P2'!C184:J184</xm:f>
              <xm:sqref>R184</xm:sqref>
            </x14:sparkline>
            <x14:sparkline>
              <xm:f>'P2'!C185:J185</xm:f>
              <xm:sqref>R185</xm:sqref>
            </x14:sparkline>
            <x14:sparkline>
              <xm:f>'P2'!C186:J186</xm:f>
              <xm:sqref>R186</xm:sqref>
            </x14:sparkline>
            <x14:sparkline>
              <xm:f>'P2'!C187:J187</xm:f>
              <xm:sqref>R187</xm:sqref>
            </x14:sparkline>
            <x14:sparkline>
              <xm:f>'P2'!C188:J188</xm:f>
              <xm:sqref>R188</xm:sqref>
            </x14:sparkline>
            <x14:sparkline>
              <xm:f>'P2'!C189:J189</xm:f>
              <xm:sqref>R189</xm:sqref>
            </x14:sparkline>
            <x14:sparkline>
              <xm:f>'P2'!C190:J190</xm:f>
              <xm:sqref>R190</xm:sqref>
            </x14:sparkline>
            <x14:sparkline>
              <xm:f>'P2'!C191:J191</xm:f>
              <xm:sqref>R191</xm:sqref>
            </x14:sparkline>
            <x14:sparkline>
              <xm:f>'P2'!C192:J192</xm:f>
              <xm:sqref>R192</xm:sqref>
            </x14:sparkline>
            <x14:sparkline>
              <xm:f>'P2'!C193:J193</xm:f>
              <xm:sqref>R193</xm:sqref>
            </x14:sparkline>
            <x14:sparkline>
              <xm:f>'P2'!C194:J194</xm:f>
              <xm:sqref>R194</xm:sqref>
            </x14:sparkline>
            <x14:sparkline>
              <xm:f>'P2'!C195:J195</xm:f>
              <xm:sqref>R195</xm:sqref>
            </x14:sparkline>
            <x14:sparkline>
              <xm:f>'P2'!C196:J196</xm:f>
              <xm:sqref>R196</xm:sqref>
            </x14:sparkline>
            <x14:sparkline>
              <xm:f>'P2'!C197:J197</xm:f>
              <xm:sqref>R197</xm:sqref>
            </x14:sparkline>
            <x14:sparkline>
              <xm:f>'P2'!C198:J198</xm:f>
              <xm:sqref>R198</xm:sqref>
            </x14:sparkline>
            <x14:sparkline>
              <xm:f>'P2'!C199:J199</xm:f>
              <xm:sqref>R199</xm:sqref>
            </x14:sparkline>
            <x14:sparkline>
              <xm:f>'P2'!C200:J200</xm:f>
              <xm:sqref>R200</xm:sqref>
            </x14:sparkline>
            <x14:sparkline>
              <xm:f>'P2'!C201:J201</xm:f>
              <xm:sqref>R201</xm:sqref>
            </x14:sparkline>
            <x14:sparkline>
              <xm:f>'P2'!C202:J202</xm:f>
              <xm:sqref>R202</xm:sqref>
            </x14:sparkline>
            <x14:sparkline>
              <xm:f>'P2'!C203:J203</xm:f>
              <xm:sqref>R203</xm:sqref>
            </x14:sparkline>
            <x14:sparkline>
              <xm:f>'P2'!C204:J204</xm:f>
              <xm:sqref>R204</xm:sqref>
            </x14:sparkline>
            <x14:sparkline>
              <xm:f>'P2'!C205:J205</xm:f>
              <xm:sqref>R205</xm:sqref>
            </x14:sparkline>
            <x14:sparkline>
              <xm:f>'P2'!C206:J206</xm:f>
              <xm:sqref>R206</xm:sqref>
            </x14:sparkline>
            <x14:sparkline>
              <xm:f>'P2'!C207:J207</xm:f>
              <xm:sqref>R207</xm:sqref>
            </x14:sparkline>
            <x14:sparkline>
              <xm:f>'P2'!C208:J208</xm:f>
              <xm:sqref>R208</xm:sqref>
            </x14:sparkline>
            <x14:sparkline>
              <xm:f>'P2'!C209:J209</xm:f>
              <xm:sqref>R209</xm:sqref>
            </x14:sparkline>
            <x14:sparkline>
              <xm:f>'P2'!C210:J210</xm:f>
              <xm:sqref>R210</xm:sqref>
            </x14:sparkline>
            <x14:sparkline>
              <xm:f>'P2'!C211:J211</xm:f>
              <xm:sqref>R211</xm:sqref>
            </x14:sparkline>
            <x14:sparkline>
              <xm:f>'P2'!C212:J212</xm:f>
              <xm:sqref>R212</xm:sqref>
            </x14:sparkline>
            <x14:sparkline>
              <xm:f>'P2'!C213:J213</xm:f>
              <xm:sqref>R213</xm:sqref>
            </x14:sparkline>
            <x14:sparkline>
              <xm:f>'P2'!C214:J214</xm:f>
              <xm:sqref>R214</xm:sqref>
            </x14:sparkline>
            <x14:sparkline>
              <xm:f>'P2'!C215:J215</xm:f>
              <xm:sqref>R215</xm:sqref>
            </x14:sparkline>
            <x14:sparkline>
              <xm:f>'P2'!C216:J216</xm:f>
              <xm:sqref>R216</xm:sqref>
            </x14:sparkline>
            <x14:sparkline>
              <xm:f>'P2'!C217:J217</xm:f>
              <xm:sqref>R217</xm:sqref>
            </x14:sparkline>
            <x14:sparkline>
              <xm:f>'P2'!C218:J218</xm:f>
              <xm:sqref>R218</xm:sqref>
            </x14:sparkline>
            <x14:sparkline>
              <xm:f>'P2'!C219:J219</xm:f>
              <xm:sqref>R219</xm:sqref>
            </x14:sparkline>
            <x14:sparkline>
              <xm:f>'P2'!C220:J220</xm:f>
              <xm:sqref>R220</xm:sqref>
            </x14:sparkline>
            <x14:sparkline>
              <xm:f>'P2'!C221:J221</xm:f>
              <xm:sqref>R221</xm:sqref>
            </x14:sparkline>
            <x14:sparkline>
              <xm:f>'P2'!C222:J222</xm:f>
              <xm:sqref>R222</xm:sqref>
            </x14:sparkline>
            <x14:sparkline>
              <xm:f>'P2'!C223:J223</xm:f>
              <xm:sqref>R223</xm:sqref>
            </x14:sparkline>
            <x14:sparkline>
              <xm:f>'P2'!C224:J224</xm:f>
              <xm:sqref>R224</xm:sqref>
            </x14:sparkline>
            <x14:sparkline>
              <xm:f>'P2'!C225:J225</xm:f>
              <xm:sqref>R225</xm:sqref>
            </x14:sparkline>
            <x14:sparkline>
              <xm:f>'P2'!C226:J226</xm:f>
              <xm:sqref>R226</xm:sqref>
            </x14:sparkline>
            <x14:sparkline>
              <xm:f>'P2'!C227:J227</xm:f>
              <xm:sqref>R227</xm:sqref>
            </x14:sparkline>
            <x14:sparkline>
              <xm:f>'P2'!C228:J228</xm:f>
              <xm:sqref>R228</xm:sqref>
            </x14:sparkline>
            <x14:sparkline>
              <xm:f>'P2'!C229:J229</xm:f>
              <xm:sqref>R229</xm:sqref>
            </x14:sparkline>
            <x14:sparkline>
              <xm:f>'P2'!C230:J230</xm:f>
              <xm:sqref>R230</xm:sqref>
            </x14:sparkline>
            <x14:sparkline>
              <xm:f>'P2'!C231:J231</xm:f>
              <xm:sqref>R231</xm:sqref>
            </x14:sparkline>
            <x14:sparkline>
              <xm:f>'P2'!C232:J232</xm:f>
              <xm:sqref>R232</xm:sqref>
            </x14:sparkline>
            <x14:sparkline>
              <xm:f>'P2'!C233:J233</xm:f>
              <xm:sqref>R233</xm:sqref>
            </x14:sparkline>
            <x14:sparkline>
              <xm:f>'P2'!C234:J234</xm:f>
              <xm:sqref>R234</xm:sqref>
            </x14:sparkline>
            <x14:sparkline>
              <xm:f>'P2'!C235:J235</xm:f>
              <xm:sqref>R235</xm:sqref>
            </x14:sparkline>
            <x14:sparkline>
              <xm:f>'P2'!C236:J236</xm:f>
              <xm:sqref>R236</xm:sqref>
            </x14:sparkline>
            <x14:sparkline>
              <xm:f>'P2'!C237:J237</xm:f>
              <xm:sqref>R237</xm:sqref>
            </x14:sparkline>
            <x14:sparkline>
              <xm:f>'P2'!C238:J238</xm:f>
              <xm:sqref>R238</xm:sqref>
            </x14:sparkline>
            <x14:sparkline>
              <xm:f>'P2'!C239:J239</xm:f>
              <xm:sqref>R239</xm:sqref>
            </x14:sparkline>
            <x14:sparkline>
              <xm:f>'P2'!C240:J240</xm:f>
              <xm:sqref>R240</xm:sqref>
            </x14:sparkline>
            <x14:sparkline>
              <xm:f>'P2'!C241:J241</xm:f>
              <xm:sqref>R241</xm:sqref>
            </x14:sparkline>
            <x14:sparkline>
              <xm:f>'P2'!C242:J242</xm:f>
              <xm:sqref>R242</xm:sqref>
            </x14:sparkline>
            <x14:sparkline>
              <xm:f>'P2'!C243:J243</xm:f>
              <xm:sqref>R243</xm:sqref>
            </x14:sparkline>
            <x14:sparkline>
              <xm:f>'P2'!C244:J244</xm:f>
              <xm:sqref>R244</xm:sqref>
            </x14:sparkline>
            <x14:sparkline>
              <xm:f>'P2'!C245:J245</xm:f>
              <xm:sqref>R245</xm:sqref>
            </x14:sparkline>
            <x14:sparkline>
              <xm:f>'P2'!C246:J246</xm:f>
              <xm:sqref>R246</xm:sqref>
            </x14:sparkline>
            <x14:sparkline>
              <xm:f>'P2'!C247:J247</xm:f>
              <xm:sqref>R247</xm:sqref>
            </x14:sparkline>
            <x14:sparkline>
              <xm:f>'P2'!C248:J248</xm:f>
              <xm:sqref>R248</xm:sqref>
            </x14:sparkline>
            <x14:sparkline>
              <xm:f>'P2'!C249:J249</xm:f>
              <xm:sqref>R249</xm:sqref>
            </x14:sparkline>
            <x14:sparkline>
              <xm:f>'P2'!C250:J250</xm:f>
              <xm:sqref>R250</xm:sqref>
            </x14:sparkline>
            <x14:sparkline>
              <xm:f>'P2'!C251:J251</xm:f>
              <xm:sqref>R251</xm:sqref>
            </x14:sparkline>
            <x14:sparkline>
              <xm:f>'P2'!C252:J252</xm:f>
              <xm:sqref>R252</xm:sqref>
            </x14:sparkline>
            <x14:sparkline>
              <xm:f>'P2'!C253:J253</xm:f>
              <xm:sqref>R253</xm:sqref>
            </x14:sparkline>
            <x14:sparkline>
              <xm:f>'P2'!C254:J254</xm:f>
              <xm:sqref>R254</xm:sqref>
            </x14:sparkline>
            <x14:sparkline>
              <xm:f>'P2'!C255:J255</xm:f>
              <xm:sqref>R255</xm:sqref>
            </x14:sparkline>
            <x14:sparkline>
              <xm:f>'P2'!C256:J256</xm:f>
              <xm:sqref>R256</xm:sqref>
            </x14:sparkline>
            <x14:sparkline>
              <xm:f>'P2'!C257:J257</xm:f>
              <xm:sqref>R257</xm:sqref>
            </x14:sparkline>
            <x14:sparkline>
              <xm:f>'P2'!C258:J258</xm:f>
              <xm:sqref>R258</xm:sqref>
            </x14:sparkline>
            <x14:sparkline>
              <xm:f>'P2'!C259:J259</xm:f>
              <xm:sqref>R259</xm:sqref>
            </x14:sparkline>
            <x14:sparkline>
              <xm:f>'P2'!C260:J260</xm:f>
              <xm:sqref>R260</xm:sqref>
            </x14:sparkline>
            <x14:sparkline>
              <xm:f>'P2'!C261:J261</xm:f>
              <xm:sqref>R261</xm:sqref>
            </x14:sparkline>
            <x14:sparkline>
              <xm:f>'P2'!C262:J262</xm:f>
              <xm:sqref>R262</xm:sqref>
            </x14:sparkline>
            <x14:sparkline>
              <xm:f>'P2'!C263:J263</xm:f>
              <xm:sqref>R263</xm:sqref>
            </x14:sparkline>
            <x14:sparkline>
              <xm:f>'P2'!C264:J264</xm:f>
              <xm:sqref>R264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P1 </vt:lpstr>
      <vt:lpstr>P2</vt:lpstr>
      <vt:lpstr>'P1 '!Print_Area</vt:lpstr>
      <vt:lpstr>'P2'!Print_Area</vt:lpstr>
      <vt:lpstr>'P2'!Print_Titles</vt:lpstr>
    </vt:vector>
  </TitlesOfParts>
  <Company>CAB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Benson, Kevin</dc:creator>
  <cp:lastModifiedBy>Watson, Pete</cp:lastModifiedBy>
  <cp:lastPrinted>2014-07-14T16:09:34Z</cp:lastPrinted>
  <dcterms:created xsi:type="dcterms:W3CDTF">2014-07-14T08:41:51Z</dcterms:created>
  <dcterms:modified xsi:type="dcterms:W3CDTF">2016-03-01T15:15:00Z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LastInsertion">
    <vt:lpwstr>UNCLASSIFIED</vt:lpwstr>
  </property>
  <property fmtid="{D5CDD505-2E9C-101B-9397-08002B2CF9AE}" pid="3" name="PM_SecurityClassification">
    <vt:lpwstr>UNCLASSIFIED</vt:lpwstr>
  </property>
  <property fmtid="{D5CDD505-2E9C-101B-9397-08002B2CF9AE}" pid="4" name="PM_Qualifier">
    <vt:lpwstr/>
  </property>
  <property fmtid="{D5CDD505-2E9C-101B-9397-08002B2CF9AE}" pid="5" name="PM_DisplayValueSecClassificationWithQualifier">
    <vt:lpwstr>UNCLASSIFIED</vt:lpwstr>
  </property>
  <property fmtid="{D5CDD505-2E9C-101B-9397-08002B2CF9AE}" pid="6" name="PM_InsertionValue">
    <vt:lpwstr>UNCLASSIFIED</vt:lpwstr>
  </property>
  <property fmtid="{D5CDD505-2E9C-101B-9397-08002B2CF9AE}" pid="7" name="PM_Originator_Hash_SHA1">
    <vt:lpwstr>228FD8AFF53CBDD905A60D884827011570C3A83A</vt:lpwstr>
  </property>
  <property fmtid="{D5CDD505-2E9C-101B-9397-08002B2CF9AE}" pid="8" name="PM_Hash_Version">
    <vt:lpwstr>2012.2</vt:lpwstr>
  </property>
  <property fmtid="{D5CDD505-2E9C-101B-9397-08002B2CF9AE}" pid="9" name="PM_Hash_Salt">
    <vt:lpwstr>AB648B030F74662B2E31B8485C6035E0</vt:lpwstr>
  </property>
  <property fmtid="{D5CDD505-2E9C-101B-9397-08002B2CF9AE}" pid="10" name="PM_Hash_SHA1">
    <vt:lpwstr>9DE3E54909420DDEA7A0C0F0FE766BC8BA7D4B5A</vt:lpwstr>
  </property>
</Properties>
</file>