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45" windowWidth="17580" windowHeight="13710" activeTab="2"/>
  </bookViews>
  <sheets>
    <sheet name="Important information" sheetId="5" r:id="rId1"/>
    <sheet name="P1 " sheetId="2" r:id="rId2"/>
    <sheet name="P2" sheetId="3" r:id="rId3"/>
  </sheets>
  <definedNames>
    <definedName name="_xlnm._FilterDatabase" localSheetId="2" hidden="1">'P2'!$A$5:$V$264</definedName>
    <definedName name="_xlnm.Print_Area" localSheetId="0">'Important information'!$B$1:$P$18</definedName>
    <definedName name="_xlnm.Print_Area" localSheetId="1">'P1 '!$A$1:$S$22</definedName>
    <definedName name="_xlnm.Print_Area" localSheetId="2">'P2'!$C$6:$S$227</definedName>
    <definedName name="_xlnm.Print_Titles" localSheetId="2">'P2'!$1:$5</definedName>
  </definedNames>
  <calcPr calcId="145621" concurrentCalc="0"/>
</workbook>
</file>

<file path=xl/calcChain.xml><?xml version="1.0" encoding="utf-8"?>
<calcChain xmlns="http://schemas.openxmlformats.org/spreadsheetml/2006/main">
  <c r="K12" i="2" l="1"/>
  <c r="J12" i="2"/>
  <c r="K22" i="2"/>
  <c r="J22" i="2"/>
  <c r="N21" i="2"/>
  <c r="N17" i="2"/>
  <c r="N13" i="2"/>
  <c r="N9" i="2"/>
  <c r="Q22" i="2"/>
  <c r="P22" i="2"/>
  <c r="O22" i="2"/>
  <c r="Q21" i="2"/>
  <c r="P21" i="2"/>
  <c r="O21" i="2"/>
  <c r="Q20" i="2"/>
  <c r="P20" i="2"/>
  <c r="O20" i="2"/>
  <c r="Q19" i="2"/>
  <c r="P19" i="2"/>
  <c r="O19" i="2"/>
  <c r="N19" i="2"/>
  <c r="Q18" i="2"/>
  <c r="P18" i="2"/>
  <c r="O18" i="2"/>
  <c r="N18" i="2"/>
  <c r="Q17" i="2"/>
  <c r="P17" i="2"/>
  <c r="O17" i="2"/>
  <c r="Q16" i="2"/>
  <c r="P16" i="2"/>
  <c r="O16" i="2"/>
  <c r="Q15" i="2"/>
  <c r="P15" i="2"/>
  <c r="O15" i="2"/>
  <c r="N15" i="2"/>
  <c r="Q14" i="2"/>
  <c r="P14" i="2"/>
  <c r="O14" i="2"/>
  <c r="N14" i="2"/>
  <c r="Q13" i="2"/>
  <c r="P13" i="2"/>
  <c r="O13" i="2"/>
  <c r="Q12" i="2"/>
  <c r="P12" i="2"/>
  <c r="O12" i="2"/>
  <c r="Q11" i="2"/>
  <c r="P11" i="2"/>
  <c r="O11" i="2"/>
  <c r="N11" i="2"/>
  <c r="Q10" i="2"/>
  <c r="P10" i="2"/>
  <c r="O10" i="2"/>
  <c r="N10" i="2"/>
  <c r="Q9" i="2"/>
  <c r="P9" i="2"/>
  <c r="O9" i="2"/>
  <c r="Q8" i="2"/>
  <c r="P8" i="2"/>
  <c r="O8" i="2"/>
  <c r="Q7" i="2"/>
  <c r="P7" i="2"/>
  <c r="O7" i="2"/>
  <c r="N7" i="2"/>
  <c r="Q6" i="2"/>
  <c r="P6" i="2"/>
  <c r="O6" i="2"/>
  <c r="Q5" i="2"/>
  <c r="P5" i="2"/>
  <c r="O5" i="2"/>
  <c r="N6" i="2"/>
  <c r="N5" i="2"/>
  <c r="L20" i="2"/>
  <c r="R20" i="2"/>
  <c r="L19" i="2"/>
  <c r="R19" i="2"/>
  <c r="L18" i="2"/>
  <c r="R18" i="2"/>
  <c r="L16" i="2"/>
  <c r="R16" i="2"/>
  <c r="L15" i="2"/>
  <c r="R15" i="2"/>
  <c r="L14" i="2"/>
  <c r="R14" i="2"/>
  <c r="L12" i="2"/>
  <c r="R12" i="2"/>
  <c r="L11" i="2"/>
  <c r="R11" i="2"/>
  <c r="L10" i="2"/>
  <c r="R10" i="2"/>
  <c r="L8" i="2"/>
  <c r="R8" i="2"/>
  <c r="L7" i="2"/>
  <c r="R7" i="2"/>
  <c r="L6" i="2"/>
  <c r="R6" i="2"/>
  <c r="H22" i="2"/>
  <c r="L9" i="2"/>
  <c r="R9" i="2"/>
  <c r="L13" i="2"/>
  <c r="R13" i="2"/>
  <c r="L17" i="2"/>
  <c r="R17" i="2"/>
  <c r="L21" i="2"/>
  <c r="R21" i="2"/>
  <c r="N8" i="2"/>
  <c r="N12" i="2"/>
  <c r="N16" i="2"/>
  <c r="N20" i="2"/>
  <c r="L22" i="2"/>
  <c r="M20" i="2"/>
  <c r="N22" i="2"/>
  <c r="M6" i="2"/>
  <c r="M13" i="2"/>
  <c r="M7" i="2"/>
  <c r="R22" i="2"/>
  <c r="M9" i="2"/>
  <c r="M10" i="2"/>
  <c r="M8" i="2"/>
  <c r="M11" i="2"/>
  <c r="M21" i="2"/>
  <c r="M18" i="2"/>
  <c r="M16" i="2"/>
  <c r="M19" i="2"/>
  <c r="M17" i="2"/>
  <c r="M14" i="2"/>
  <c r="M12" i="2"/>
  <c r="M15" i="2"/>
</calcChain>
</file>

<file path=xl/sharedStrings.xml><?xml version="1.0" encoding="utf-8"?>
<sst xmlns="http://schemas.openxmlformats.org/spreadsheetml/2006/main" count="1396" uniqueCount="788">
  <si>
    <t>2013-14</t>
  </si>
  <si>
    <t>2014-15</t>
  </si>
  <si>
    <t>Annual</t>
  </si>
  <si>
    <t>Q1</t>
  </si>
  <si>
    <t>Q2</t>
  </si>
  <si>
    <t>Q3</t>
  </si>
  <si>
    <t>Q4</t>
  </si>
  <si>
    <t>Total last four quarters</t>
  </si>
  <si>
    <t>As % of category</t>
  </si>
  <si>
    <t>BEN</t>
  </si>
  <si>
    <t>02 Income Support</t>
  </si>
  <si>
    <t>-</t>
  </si>
  <si>
    <t>03 Pension Credit</t>
  </si>
  <si>
    <t>05 Social Fund Loans-Budgtg</t>
  </si>
  <si>
    <t>07 Housing Benefit</t>
  </si>
  <si>
    <t>08 Child Benefit</t>
  </si>
  <si>
    <t>10 Working+Child Tax Credits</t>
  </si>
  <si>
    <t>11 Jobseekers Allowance</t>
  </si>
  <si>
    <t>12 National Insurance</t>
  </si>
  <si>
    <t>13 State Retirement Pension</t>
  </si>
  <si>
    <t>14 Incapacity Benefit</t>
  </si>
  <si>
    <t>15 Disability Living Allowance</t>
  </si>
  <si>
    <t>17 Attendance Allowance</t>
  </si>
  <si>
    <t>18 Carers Allowance</t>
  </si>
  <si>
    <t>19 Employment Support Allowance</t>
  </si>
  <si>
    <t>20 Universal credit</t>
  </si>
  <si>
    <t>21 Personal independence payment</t>
  </si>
  <si>
    <t>22 Localised social welfare</t>
  </si>
  <si>
    <t>23 Council tax reduction</t>
  </si>
  <si>
    <t>24 Benefit cap</t>
  </si>
  <si>
    <t>26 Complaints</t>
  </si>
  <si>
    <t>27 Passported benefits</t>
  </si>
  <si>
    <t>99 Other benefits issues</t>
  </si>
  <si>
    <t>NO Daysheets</t>
  </si>
  <si>
    <t>Total</t>
  </si>
  <si>
    <t>CON</t>
  </si>
  <si>
    <t>02 Private sales &amp; internet auctions</t>
  </si>
  <si>
    <t>03 Building repairs &amp; improvements</t>
  </si>
  <si>
    <t>04 Double glazing &amp; associated products</t>
  </si>
  <si>
    <t>05 Furnishings &amp; floor coverings</t>
  </si>
  <si>
    <t>06 Electrical appliances &amp; repairs</t>
  </si>
  <si>
    <t>07 Computer hardware &amp; software</t>
  </si>
  <si>
    <t>08 Clothing &amp; footwear</t>
  </si>
  <si>
    <t>09 Personal Development Courses (incl. IT)</t>
  </si>
  <si>
    <t>10 Disability aids &amp; adaptations</t>
  </si>
  <si>
    <t>11 New vehicles</t>
  </si>
  <si>
    <t>12 Second hand vehicles</t>
  </si>
  <si>
    <t>13 Vehicle repairs/servicing</t>
  </si>
  <si>
    <t>14 Food &amp; Drink</t>
  </si>
  <si>
    <t>15 Health gym &amp; sports club memberships</t>
  </si>
  <si>
    <t>17 Fraud and scams</t>
  </si>
  <si>
    <t>18 Energy company obligation (ECO)</t>
  </si>
  <si>
    <t>19 Green Deal energy efficiency measures</t>
  </si>
  <si>
    <t>99 Other goods &amp; services</t>
  </si>
  <si>
    <t>DEB</t>
  </si>
  <si>
    <t>02 Mortgage &amp; secured loan arrears</t>
  </si>
  <si>
    <t>03 Hire purchase arrears</t>
  </si>
  <si>
    <t>04 Fuel debts</t>
  </si>
  <si>
    <t>05 Telephone &amp; broadband debts</t>
  </si>
  <si>
    <t>06 Rent arrears - LAs or ALMOs</t>
  </si>
  <si>
    <t xml:space="preserve">07 Rent arrears -  housing associations </t>
  </si>
  <si>
    <t>08 Rent arrears - private landlords</t>
  </si>
  <si>
    <t>09 Council tax arrears</t>
  </si>
  <si>
    <t>10 Mag. Cts. - fines &amp; comp. ord. arrears</t>
  </si>
  <si>
    <t>11 Maintenance &amp; child maintenance arrears</t>
  </si>
  <si>
    <t>12 Bank &amp; building society overdrafts</t>
  </si>
  <si>
    <t>13 Credit, store &amp; charge card debts</t>
  </si>
  <si>
    <t>14 Unsecured personal loan debts</t>
  </si>
  <si>
    <t>15 Catalogue &amp; mail order debts</t>
  </si>
  <si>
    <t>16 Water supply &amp; sewerage debts</t>
  </si>
  <si>
    <t>17 Unpaid parking penalty &amp; cong. chgs.</t>
  </si>
  <si>
    <t>18 Overpayments of WTC &amp; CTC</t>
  </si>
  <si>
    <t>19 Overpayments of IS/JSA/ESA</t>
  </si>
  <si>
    <t>20 Overpts. Housing &amp; Council Tax Bens.</t>
  </si>
  <si>
    <t>21 Social Fund debts</t>
  </si>
  <si>
    <t>22 Payday loan debts</t>
  </si>
  <si>
    <t>23 Logbook/bill of sale loan debts</t>
  </si>
  <si>
    <t>24 Debts to loan sharks/illegal lenders</t>
  </si>
  <si>
    <t>25 Arrears of income tax, VAT or NI contributions</t>
  </si>
  <si>
    <t>26 Overpayment of universal credit</t>
  </si>
  <si>
    <t>27 Overpayments of other benefits</t>
  </si>
  <si>
    <t>40 3rd party debt collection excl. bailiffs</t>
  </si>
  <si>
    <t>41 Private Bailiffs</t>
  </si>
  <si>
    <t>48 Individual Voluntary Arrangement</t>
  </si>
  <si>
    <t>49 Debt Relief Order</t>
  </si>
  <si>
    <t>50 Bankruptcy</t>
  </si>
  <si>
    <t>51 Other legal remedies</t>
  </si>
  <si>
    <t xml:space="preserve">99 Other </t>
  </si>
  <si>
    <t>99 Other</t>
  </si>
  <si>
    <t>DIS</t>
  </si>
  <si>
    <t>01 Discrimination: Age</t>
  </si>
  <si>
    <t>02 Discrimination: Caste</t>
  </si>
  <si>
    <t>03 Discrimination: Disability excluding Mental Health</t>
  </si>
  <si>
    <t>04 Discrimination: Disability Mental health</t>
  </si>
  <si>
    <t>05 Discrimination: Gender identity (Trans)</t>
  </si>
  <si>
    <t>06 Discrimination: HIV status</t>
  </si>
  <si>
    <t>07 Discrimination: Marriage or civil partnership</t>
  </si>
  <si>
    <t>08 Discrimination: Poor basic skills</t>
  </si>
  <si>
    <t>09 Discrimination: Pregnancy &amp; maternity</t>
  </si>
  <si>
    <t>10 Discrimination: Race including nationality</t>
  </si>
  <si>
    <t>11 Discrimination: Religion or belief</t>
  </si>
  <si>
    <t>12 Discrimination: Sex/gender</t>
  </si>
  <si>
    <t>13 Discrimination: Sexual orientation</t>
  </si>
  <si>
    <t>97 Discrimination: Other</t>
  </si>
  <si>
    <t>20 Hate: Age</t>
  </si>
  <si>
    <t>21 Hate: Disability</t>
  </si>
  <si>
    <t>22 Hate:  Gender identity (Trans)</t>
  </si>
  <si>
    <t>23 Hate: Multiple</t>
  </si>
  <si>
    <t>24 Hate: Race</t>
  </si>
  <si>
    <t>25 Hate: Religion or belief</t>
  </si>
  <si>
    <t>26 Hate: Sexual orientation</t>
  </si>
  <si>
    <t>27 Hate: Subculture</t>
  </si>
  <si>
    <t>98 Hate: Other</t>
  </si>
  <si>
    <t>30 Domestic abuse: against woman by current/ex male partner</t>
  </si>
  <si>
    <t>31 Domestic abuse: against man by current/ex female partner</t>
  </si>
  <si>
    <t>32 Domestic abuse: within a same sex relationship/ ex partner</t>
  </si>
  <si>
    <t>33 Domestic abuse: by another family member</t>
  </si>
  <si>
    <t>34 Domestic abuse: against child</t>
  </si>
  <si>
    <t>35 Domestic abuse: abuser / perpetrator</t>
  </si>
  <si>
    <t>36 GVA: Female genital mutilation (FGM)</t>
  </si>
  <si>
    <t>36 GVA: Forced marriage</t>
  </si>
  <si>
    <t>36 GVA: Rape/sexual assault</t>
  </si>
  <si>
    <t>36 GVA: Stalking</t>
  </si>
  <si>
    <t>36 GVA: Trafficking</t>
  </si>
  <si>
    <t xml:space="preserve">36 GVA: Violence/abuse involving shame and dishonour </t>
  </si>
  <si>
    <t>99 Domestic abuse: other</t>
  </si>
  <si>
    <t>EDU</t>
  </si>
  <si>
    <t>02 Early years provision</t>
  </si>
  <si>
    <t>03 Schools,non-advanced educn</t>
  </si>
  <si>
    <t>04 FE/6th form colleges</t>
  </si>
  <si>
    <t>05 Higher Education</t>
  </si>
  <si>
    <t>06 Adult education</t>
  </si>
  <si>
    <t>99 Other education issues</t>
  </si>
  <si>
    <t>EMP</t>
  </si>
  <si>
    <t>03 Self Employment/Business</t>
  </si>
  <si>
    <t>04 Applying for jobs</t>
  </si>
  <si>
    <t>05 Ts+Cs of Employment</t>
  </si>
  <si>
    <t>07 Pay+Entitlements</t>
  </si>
  <si>
    <t>08 Parental+Carers rights</t>
  </si>
  <si>
    <t>09 Dispute resolution</t>
  </si>
  <si>
    <t>10 Resignation</t>
  </si>
  <si>
    <t>11 Dismissal</t>
  </si>
  <si>
    <t>12 Redundancy</t>
  </si>
  <si>
    <t>13 Emp tribunals+appeals</t>
  </si>
  <si>
    <t>14 Access to jobs</t>
  </si>
  <si>
    <t>FIN</t>
  </si>
  <si>
    <t>02 Bank/Building &amp; P/O Accounts</t>
  </si>
  <si>
    <t>03 Credit/store/charge cards</t>
  </si>
  <si>
    <t>04 Mortgages &amp; secured loans</t>
  </si>
  <si>
    <t>05 Loans - unsecured</t>
  </si>
  <si>
    <t>06 HP &amp; conditional sale</t>
  </si>
  <si>
    <t>08 Financial advisers/brokers/intermeds.</t>
  </si>
  <si>
    <t>09 Debt management companies</t>
  </si>
  <si>
    <t>10 Payment protection insurance</t>
  </si>
  <si>
    <t>11 Holiday/travel insurance</t>
  </si>
  <si>
    <t>12 Vehicle insurance</t>
  </si>
  <si>
    <t>13 Buildings &amp; house contents insurance</t>
  </si>
  <si>
    <t>14 Life Insurance</t>
  </si>
  <si>
    <t>17 Credit Reference Agencies</t>
  </si>
  <si>
    <t>18 Personal Pensions</t>
  </si>
  <si>
    <t>19 Savings and investments</t>
  </si>
  <si>
    <t>20 Financial capability</t>
  </si>
  <si>
    <t>21 Claims management services</t>
  </si>
  <si>
    <t>99 Other credit, fin. &amp; insurance issues</t>
  </si>
  <si>
    <t>HEA</t>
  </si>
  <si>
    <t>03 Hospital Services (non-MH)</t>
  </si>
  <si>
    <t>04 Hospital services - Mental Health</t>
  </si>
  <si>
    <t>05 General Medical Practice</t>
  </si>
  <si>
    <t>06 Residential Care</t>
  </si>
  <si>
    <t>07 Community Care (non-MH)</t>
  </si>
  <si>
    <t>08 Community Care - Mental Health</t>
  </si>
  <si>
    <t>09 Dentists</t>
  </si>
  <si>
    <t>10 NHS costs/charges</t>
  </si>
  <si>
    <t>80 Health Watch - General</t>
  </si>
  <si>
    <t>81 Health Watch - Hospital Service</t>
  </si>
  <si>
    <t>82 Health Watch - Social Care Service</t>
  </si>
  <si>
    <t>83 Health Watch - Other Service</t>
  </si>
  <si>
    <t>84 Health Watch - Childrens Services</t>
  </si>
  <si>
    <t>99 Other health &amp; community care issues</t>
  </si>
  <si>
    <t>HOU</t>
  </si>
  <si>
    <t>02 Actual homelessness</t>
  </si>
  <si>
    <t>03 Threatened homelessness</t>
  </si>
  <si>
    <t>04 LA homelessness service</t>
  </si>
  <si>
    <t>05 Access to+provision of accomm.</t>
  </si>
  <si>
    <t>06 Local Authority housing</t>
  </si>
  <si>
    <t>07 Housing assoc. property</t>
  </si>
  <si>
    <t>08 Private sector rented propty</t>
  </si>
  <si>
    <t>09 Owner occupier property</t>
  </si>
  <si>
    <t>10 Environml+neighbour issues</t>
  </si>
  <si>
    <t>99 Other housing issues</t>
  </si>
  <si>
    <t>IMM</t>
  </si>
  <si>
    <t>02 Asylum seekers</t>
  </si>
  <si>
    <t>03 Refugees</t>
  </si>
  <si>
    <t>04 Family, dependents &amp; partners</t>
  </si>
  <si>
    <t>05 Visitors</t>
  </si>
  <si>
    <t>06 Workers</t>
  </si>
  <si>
    <t>07 Students</t>
  </si>
  <si>
    <t>08 Nationality/citizenship</t>
  </si>
  <si>
    <t>09 Failed asylum seekers</t>
  </si>
  <si>
    <t>99 Other issues</t>
  </si>
  <si>
    <t>LEG</t>
  </si>
  <si>
    <t>02 Magistrates Court proceedings</t>
  </si>
  <si>
    <t>03 County &amp; High Court proceedings</t>
  </si>
  <si>
    <t>05 Legal aid</t>
  </si>
  <si>
    <t>06 Solicitors/barristers</t>
  </si>
  <si>
    <t>07 Police</t>
  </si>
  <si>
    <t>10 Capacity to act</t>
  </si>
  <si>
    <t>11 Personal-related court proceedings</t>
  </si>
  <si>
    <t>12 Criminal justice</t>
  </si>
  <si>
    <t>OTH</t>
  </si>
  <si>
    <t>07 Charitable support</t>
  </si>
  <si>
    <t>REL</t>
  </si>
  <si>
    <t>02 Marriage, cohabitation, civil partnership</t>
  </si>
  <si>
    <t>05 Social Services &amp; support</t>
  </si>
  <si>
    <t>06 Divorce, separation, dissolution</t>
  </si>
  <si>
    <t>07 Children</t>
  </si>
  <si>
    <t>08 Child maintenance: resident parent &amp; family</t>
  </si>
  <si>
    <t>09 Child maintenance: non-res. parent &amp; family</t>
  </si>
  <si>
    <t>10 Death &amp; Bereavement</t>
  </si>
  <si>
    <t>11 Certificates &amp; proofs of identity</t>
  </si>
  <si>
    <t>TAX</t>
  </si>
  <si>
    <t xml:space="preserve">02 Income Tax </t>
  </si>
  <si>
    <t>03 Council Tax</t>
  </si>
  <si>
    <t>99 Other Tax Issues</t>
  </si>
  <si>
    <t>TRA</t>
  </si>
  <si>
    <t>02 Public transport</t>
  </si>
  <si>
    <t>03 Driving</t>
  </si>
  <si>
    <t>05 Parking &amp; Congestion</t>
  </si>
  <si>
    <t>06 Package holidays</t>
  </si>
  <si>
    <t>07 Timeshare &amp; Vacation Clubs</t>
  </si>
  <si>
    <t>08 Passports</t>
  </si>
  <si>
    <t>09 Parking on private land</t>
  </si>
  <si>
    <t>99 Other travel, transport &amp; holiday</t>
  </si>
  <si>
    <t>UTI</t>
  </si>
  <si>
    <t>02 Fuel (gas, electricity, oil, coal etc.)</t>
  </si>
  <si>
    <t>03 Water &amp; sewerage</t>
  </si>
  <si>
    <t>04 Telephone landline</t>
  </si>
  <si>
    <t>05 Mobile phones</t>
  </si>
  <si>
    <t>06 TV including cable, digital &amp; satellite</t>
  </si>
  <si>
    <t>07 Internet &amp; broadband</t>
  </si>
  <si>
    <t>08 Unwanted communications</t>
  </si>
  <si>
    <t>99 Other communications &amp; utility issues</t>
  </si>
  <si>
    <t>Part 1</t>
  </si>
  <si>
    <t>Part 2</t>
  </si>
  <si>
    <t>This report shows the number of issues that were dealt with at Citizens advice bureau nationally as recorded on PETRA (and historically CASE)</t>
  </si>
  <si>
    <t xml:space="preserve">This report delivers the information at three levels, </t>
  </si>
  <si>
    <t>Summary information over 16 categories</t>
  </si>
  <si>
    <t>Specific information at the part 2 level</t>
  </si>
  <si>
    <t>Most granular information, useful for tracking specific information.</t>
  </si>
  <si>
    <t>The redistribution takes a proportion of the Gateway issues (based on 2014 proportions) and re calculates the quarters figures to include the re distributed gateways.</t>
  </si>
  <si>
    <t>Without the re-distribution of the gateway figures there would be a discontinuity within the data preventing like for like analysis.</t>
  </si>
  <si>
    <t>Part 1 (P1)</t>
  </si>
  <si>
    <t>Part 2 (P2)</t>
  </si>
  <si>
    <t>Part 3 (P3)</t>
  </si>
  <si>
    <t>Percentage change by quarter between years</t>
  </si>
  <si>
    <t>Latest annual change</t>
  </si>
  <si>
    <t>Trend</t>
  </si>
  <si>
    <t>If you are comfortable using spreadsheets then the Part 3 can be filtered to give both the part 2 and 1 reports.</t>
  </si>
  <si>
    <t>The part 2 report contains 1 row per part 1 that account for Daysheets The entry begins in Q1 2014/15. A daysheet only has a part 1 code. Previously these have been included in Other Other under the relevant Part 1 code.</t>
  </si>
  <si>
    <t>Discrimination has its own Part1 now. To accommodate this in the report the 3 discrimination groupings had a single row of data representing the old data for that category called aggregate.</t>
  </si>
  <si>
    <t>Old and new discrimination codes</t>
  </si>
  <si>
    <t>Old and new Hate codes</t>
  </si>
  <si>
    <t>Domestic violence</t>
  </si>
  <si>
    <t>GRATO</t>
  </si>
  <si>
    <t>BEN02To</t>
  </si>
  <si>
    <t>BEN03To</t>
  </si>
  <si>
    <t>BEN05To</t>
  </si>
  <si>
    <t>BEN07To</t>
  </si>
  <si>
    <t>BEN08To</t>
  </si>
  <si>
    <t>BEN10To</t>
  </si>
  <si>
    <t>BEN11To</t>
  </si>
  <si>
    <t>BEN12To</t>
  </si>
  <si>
    <t>BEN13To</t>
  </si>
  <si>
    <t>BEN14To</t>
  </si>
  <si>
    <t>BEN15To</t>
  </si>
  <si>
    <t>BEN17To</t>
  </si>
  <si>
    <t>BEN18To</t>
  </si>
  <si>
    <t>BEN19To</t>
  </si>
  <si>
    <t>BEN20To</t>
  </si>
  <si>
    <t>BEN21To</t>
  </si>
  <si>
    <t>BEN22To</t>
  </si>
  <si>
    <t>BEN23To</t>
  </si>
  <si>
    <t>BEN24To</t>
  </si>
  <si>
    <t>BEN26To</t>
  </si>
  <si>
    <t>BEN27To</t>
  </si>
  <si>
    <t>BEN99To</t>
  </si>
  <si>
    <t>BENToTo</t>
  </si>
  <si>
    <t>CON02To</t>
  </si>
  <si>
    <t>CON03To</t>
  </si>
  <si>
    <t>CON04To</t>
  </si>
  <si>
    <t>CON05To</t>
  </si>
  <si>
    <t>CON06To</t>
  </si>
  <si>
    <t>CON07To</t>
  </si>
  <si>
    <t>CON08To</t>
  </si>
  <si>
    <t>CON09To</t>
  </si>
  <si>
    <t>CON10To</t>
  </si>
  <si>
    <t>CON11To</t>
  </si>
  <si>
    <t>CON12To</t>
  </si>
  <si>
    <t>CON13To</t>
  </si>
  <si>
    <t>CON14To</t>
  </si>
  <si>
    <t>CON15To</t>
  </si>
  <si>
    <t>CON17To</t>
  </si>
  <si>
    <t>CON18To</t>
  </si>
  <si>
    <t>CON19To</t>
  </si>
  <si>
    <t>CON99To</t>
  </si>
  <si>
    <t>CONToTo</t>
  </si>
  <si>
    <t>DEB02To</t>
  </si>
  <si>
    <t>DEB03To</t>
  </si>
  <si>
    <t>DEB04To</t>
  </si>
  <si>
    <t>DEB05To</t>
  </si>
  <si>
    <t>DEB06To</t>
  </si>
  <si>
    <t>DEB07To</t>
  </si>
  <si>
    <t>DEB08To</t>
  </si>
  <si>
    <t>DEB09To</t>
  </si>
  <si>
    <t>DEB10To</t>
  </si>
  <si>
    <t>DEB11To</t>
  </si>
  <si>
    <t>DEB12To</t>
  </si>
  <si>
    <t>DEB13To</t>
  </si>
  <si>
    <t>DEB14To</t>
  </si>
  <si>
    <t>DEB15To</t>
  </si>
  <si>
    <t>DEB16To</t>
  </si>
  <si>
    <t>DEB17To</t>
  </si>
  <si>
    <t>DEB18To</t>
  </si>
  <si>
    <t>DEB19To</t>
  </si>
  <si>
    <t>DEB20To</t>
  </si>
  <si>
    <t>DEB21To</t>
  </si>
  <si>
    <t>DEB22To</t>
  </si>
  <si>
    <t>DEB23To</t>
  </si>
  <si>
    <t>DEB24To</t>
  </si>
  <si>
    <t>DEB25To</t>
  </si>
  <si>
    <t>DEB26To</t>
  </si>
  <si>
    <t>DEB27To</t>
  </si>
  <si>
    <t>DEB40To</t>
  </si>
  <si>
    <t>DEB41To</t>
  </si>
  <si>
    <t>DEB48To</t>
  </si>
  <si>
    <t>DEB49To</t>
  </si>
  <si>
    <t>DEB50To</t>
  </si>
  <si>
    <t>DEB51To</t>
  </si>
  <si>
    <t>DEB99To</t>
  </si>
  <si>
    <t>DEBToTo</t>
  </si>
  <si>
    <t>DIS01To</t>
  </si>
  <si>
    <t>DIS02To</t>
  </si>
  <si>
    <t>DIS03To</t>
  </si>
  <si>
    <t>DIS04To</t>
  </si>
  <si>
    <t>DIS05To</t>
  </si>
  <si>
    <t>DIS06To</t>
  </si>
  <si>
    <t>DIS07To</t>
  </si>
  <si>
    <t>DIS08To</t>
  </si>
  <si>
    <t>DIS09To</t>
  </si>
  <si>
    <t>DIS10To</t>
  </si>
  <si>
    <t>DIS11To</t>
  </si>
  <si>
    <t>DIS12To</t>
  </si>
  <si>
    <t>DIS13To</t>
  </si>
  <si>
    <t>DIS97To</t>
  </si>
  <si>
    <t>DISOlTo</t>
  </si>
  <si>
    <t>DIS20To</t>
  </si>
  <si>
    <t>DIS21To</t>
  </si>
  <si>
    <t>DIS22To</t>
  </si>
  <si>
    <t>DIS23To</t>
  </si>
  <si>
    <t>DIS24To</t>
  </si>
  <si>
    <t>DIS25To</t>
  </si>
  <si>
    <t>DIS26To</t>
  </si>
  <si>
    <t>DIS27To</t>
  </si>
  <si>
    <t>DIS98To</t>
  </si>
  <si>
    <t>DIS30To</t>
  </si>
  <si>
    <t>DIS31To</t>
  </si>
  <si>
    <t>DIS32To</t>
  </si>
  <si>
    <t>DIS33To</t>
  </si>
  <si>
    <t>DIS34To</t>
  </si>
  <si>
    <t>DIS35To</t>
  </si>
  <si>
    <t>DIS99To</t>
  </si>
  <si>
    <t>DISDoTo</t>
  </si>
  <si>
    <t>DISToTo</t>
  </si>
  <si>
    <t>EDU02To</t>
  </si>
  <si>
    <t>EDU03To</t>
  </si>
  <si>
    <t>EDU04To</t>
  </si>
  <si>
    <t>EDU05To</t>
  </si>
  <si>
    <t>EDU06To</t>
  </si>
  <si>
    <t>EDU99To</t>
  </si>
  <si>
    <t>EDUToTo</t>
  </si>
  <si>
    <t>EMP03To</t>
  </si>
  <si>
    <t>EMP04To</t>
  </si>
  <si>
    <t>EMP05To</t>
  </si>
  <si>
    <t>EMP07To</t>
  </si>
  <si>
    <t>EMP08To</t>
  </si>
  <si>
    <t>EMP09To</t>
  </si>
  <si>
    <t>EMP10To</t>
  </si>
  <si>
    <t>EMP11To</t>
  </si>
  <si>
    <t>EMP12To</t>
  </si>
  <si>
    <t>EMP13To</t>
  </si>
  <si>
    <t>EMP14To</t>
  </si>
  <si>
    <t>EMP99To</t>
  </si>
  <si>
    <t>EMPToTo</t>
  </si>
  <si>
    <t>FIN02To</t>
  </si>
  <si>
    <t>FIN03To</t>
  </si>
  <si>
    <t>FIN04To</t>
  </si>
  <si>
    <t>FIN05To</t>
  </si>
  <si>
    <t>FIN06To</t>
  </si>
  <si>
    <t>FIN08To</t>
  </si>
  <si>
    <t>FIN09To</t>
  </si>
  <si>
    <t>FIN10To</t>
  </si>
  <si>
    <t>FIN11To</t>
  </si>
  <si>
    <t>FIN12To</t>
  </si>
  <si>
    <t>FIN13To</t>
  </si>
  <si>
    <t>FIN14To</t>
  </si>
  <si>
    <t>FIN17To</t>
  </si>
  <si>
    <t>FIN18To</t>
  </si>
  <si>
    <t>FIN19To</t>
  </si>
  <si>
    <t>FIN20To</t>
  </si>
  <si>
    <t>FIN21To</t>
  </si>
  <si>
    <t>FIN99To</t>
  </si>
  <si>
    <t>FINToTo</t>
  </si>
  <si>
    <t>HEA03To</t>
  </si>
  <si>
    <t>HEA04To</t>
  </si>
  <si>
    <t>HEA05To</t>
  </si>
  <si>
    <t>HEA06To</t>
  </si>
  <si>
    <t>HEA07To</t>
  </si>
  <si>
    <t>HEA08To</t>
  </si>
  <si>
    <t>HEA09To</t>
  </si>
  <si>
    <t>HEA10To</t>
  </si>
  <si>
    <t>HEA80To</t>
  </si>
  <si>
    <t>HEA81To</t>
  </si>
  <si>
    <t>HEA82To</t>
  </si>
  <si>
    <t>HEA83To</t>
  </si>
  <si>
    <t>HEA84To</t>
  </si>
  <si>
    <t>HEA99To</t>
  </si>
  <si>
    <t>HEAToTo</t>
  </si>
  <si>
    <t>HOU02To</t>
  </si>
  <si>
    <t>HOU03To</t>
  </si>
  <si>
    <t>HOU04To</t>
  </si>
  <si>
    <t>HOU05To</t>
  </si>
  <si>
    <t>HOU06To</t>
  </si>
  <si>
    <t>HOU07To</t>
  </si>
  <si>
    <t>HOU08To</t>
  </si>
  <si>
    <t>HOU09To</t>
  </si>
  <si>
    <t>HOU10To</t>
  </si>
  <si>
    <t>HOU99To</t>
  </si>
  <si>
    <t>HOUToTo</t>
  </si>
  <si>
    <t>IMM02To</t>
  </si>
  <si>
    <t>IMM03To</t>
  </si>
  <si>
    <t>IMM04To</t>
  </si>
  <si>
    <t>IMM05To</t>
  </si>
  <si>
    <t>IMM06To</t>
  </si>
  <si>
    <t>IMM07To</t>
  </si>
  <si>
    <t>IMM08To</t>
  </si>
  <si>
    <t>IMM09To</t>
  </si>
  <si>
    <t>IMM99To</t>
  </si>
  <si>
    <t>IMMToTo</t>
  </si>
  <si>
    <t>LEG02To</t>
  </si>
  <si>
    <t>LEG03To</t>
  </si>
  <si>
    <t>LEG05To</t>
  </si>
  <si>
    <t>LEG06To</t>
  </si>
  <si>
    <t>LEG07To</t>
  </si>
  <si>
    <t>LEG10To</t>
  </si>
  <si>
    <t>LEG11To</t>
  </si>
  <si>
    <t>LEG12To</t>
  </si>
  <si>
    <t>LEG99To</t>
  </si>
  <si>
    <t>LEGToTo</t>
  </si>
  <si>
    <t>OTH07To</t>
  </si>
  <si>
    <t>OTH99To</t>
  </si>
  <si>
    <t>OTHToTo</t>
  </si>
  <si>
    <t>REL02To</t>
  </si>
  <si>
    <t>REL05To</t>
  </si>
  <si>
    <t>REL06To</t>
  </si>
  <si>
    <t>REL07To</t>
  </si>
  <si>
    <t>REL08To</t>
  </si>
  <si>
    <t>REL09To</t>
  </si>
  <si>
    <t>REL10To</t>
  </si>
  <si>
    <t>REL11To</t>
  </si>
  <si>
    <t>REL99To</t>
  </si>
  <si>
    <t>RELToTo</t>
  </si>
  <si>
    <t>TAX02To</t>
  </si>
  <si>
    <t>TAX03To</t>
  </si>
  <si>
    <t>TAX99To</t>
  </si>
  <si>
    <t>TAXToTo</t>
  </si>
  <si>
    <t>TRA02To</t>
  </si>
  <si>
    <t>TRA03To</t>
  </si>
  <si>
    <t>TRA05To</t>
  </si>
  <si>
    <t>TRA06To</t>
  </si>
  <si>
    <t>TRA07To</t>
  </si>
  <si>
    <t>TRA08To</t>
  </si>
  <si>
    <t>TRA09To</t>
  </si>
  <si>
    <t>TRA99To</t>
  </si>
  <si>
    <t>TRAToTo</t>
  </si>
  <si>
    <t>UTI02To</t>
  </si>
  <si>
    <t>UTI03To</t>
  </si>
  <si>
    <t>UTI04To</t>
  </si>
  <si>
    <t>UTI05To</t>
  </si>
  <si>
    <t>UTI06To</t>
  </si>
  <si>
    <t>UTI07To</t>
  </si>
  <si>
    <t>UTI08To</t>
  </si>
  <si>
    <t>UTI99To</t>
  </si>
  <si>
    <t>UTIToTo</t>
  </si>
  <si>
    <t>GRATOTo</t>
  </si>
  <si>
    <t>BENNONO</t>
  </si>
  <si>
    <t>CONNONO</t>
  </si>
  <si>
    <t>DEBNONO</t>
  </si>
  <si>
    <t>DISNONO</t>
  </si>
  <si>
    <t>EDUNONO</t>
  </si>
  <si>
    <t>EMPNONO</t>
  </si>
  <si>
    <t>FINNONO</t>
  </si>
  <si>
    <t>HEANONO</t>
  </si>
  <si>
    <t>HOUNONO</t>
  </si>
  <si>
    <t>IMMNONO</t>
  </si>
  <si>
    <t>LEGNONO</t>
  </si>
  <si>
    <t>OTHNONO</t>
  </si>
  <si>
    <t>RELNONO</t>
  </si>
  <si>
    <t>TAXNONO</t>
  </si>
  <si>
    <t>TRANONO</t>
  </si>
  <si>
    <t>UTINONO</t>
  </si>
  <si>
    <t>20 Solar panels &amp; other renewable energy systems</t>
  </si>
  <si>
    <t>28 Guarantor loan debts</t>
  </si>
  <si>
    <t>29 Pawnbroker debts</t>
  </si>
  <si>
    <t>22 Independent Financial Adviser</t>
  </si>
  <si>
    <t>23 Credit brokers</t>
  </si>
  <si>
    <t>CON20To</t>
  </si>
  <si>
    <t>DEB28To</t>
  </si>
  <si>
    <t>DEB29To</t>
  </si>
  <si>
    <t>FIN22To</t>
  </si>
  <si>
    <t>FIN23To</t>
  </si>
  <si>
    <t>DIS96To</t>
  </si>
  <si>
    <t>DIS96</t>
  </si>
  <si>
    <t>96 Discrimination: Human rights</t>
  </si>
  <si>
    <t>N.B The data in this report is a snapshot so if comparing with live reporting the figures will not match. The data cut was taken on 8th of Apr 2015.</t>
  </si>
  <si>
    <t>The part 3 dataset includes 4 columns headed "adjusted" These columns contain information that has been re-distributed to allow a like for like comparison continuing the trend analysis.</t>
  </si>
  <si>
    <t>2015-16</t>
  </si>
  <si>
    <t>Citizen Advice: Advice Issue Code Statistics Q1 2015-16</t>
  </si>
  <si>
    <t>SD</t>
  </si>
  <si>
    <t>FGM</t>
  </si>
  <si>
    <t>FM</t>
  </si>
  <si>
    <t>RS</t>
  </si>
  <si>
    <t>ST</t>
  </si>
  <si>
    <t>TR</t>
  </si>
  <si>
    <t>Q2 14-15 From 13-14 Q2</t>
  </si>
  <si>
    <t>Q3 14-15 From 13-14 Q3</t>
  </si>
  <si>
    <t>Q4 14-15 From 13-14 Q4</t>
  </si>
  <si>
    <t>Q1 15-16 From 14-15 Q1</t>
  </si>
  <si>
    <t>BEN02</t>
  </si>
  <si>
    <t>BEN03</t>
  </si>
  <si>
    <t>BEN05</t>
  </si>
  <si>
    <t>BEN07</t>
  </si>
  <si>
    <t>BEN08</t>
  </si>
  <si>
    <t>BEN10</t>
  </si>
  <si>
    <t>BEN11</t>
  </si>
  <si>
    <t>BEN12</t>
  </si>
  <si>
    <t>BEN13</t>
  </si>
  <si>
    <t>BEN14</t>
  </si>
  <si>
    <t>BEN15</t>
  </si>
  <si>
    <t>BEN17</t>
  </si>
  <si>
    <t>BEN18</t>
  </si>
  <si>
    <t>BEN19</t>
  </si>
  <si>
    <t>BEN20</t>
  </si>
  <si>
    <t>BEN21</t>
  </si>
  <si>
    <t>BEN22</t>
  </si>
  <si>
    <t>BEN23</t>
  </si>
  <si>
    <t>BEN24</t>
  </si>
  <si>
    <t>BEN26</t>
  </si>
  <si>
    <t>BEN27</t>
  </si>
  <si>
    <t>BEN99</t>
  </si>
  <si>
    <t>BENNO</t>
  </si>
  <si>
    <t>BENTo</t>
  </si>
  <si>
    <t>CON02</t>
  </si>
  <si>
    <t>CON03</t>
  </si>
  <si>
    <t>CON04</t>
  </si>
  <si>
    <t>CON05</t>
  </si>
  <si>
    <t>CON06</t>
  </si>
  <si>
    <t>CON07</t>
  </si>
  <si>
    <t>CON08</t>
  </si>
  <si>
    <t>CON09</t>
  </si>
  <si>
    <t>CON10</t>
  </si>
  <si>
    <t>CON11</t>
  </si>
  <si>
    <t>CON12</t>
  </si>
  <si>
    <t>CON13</t>
  </si>
  <si>
    <t>CON14</t>
  </si>
  <si>
    <t>CON15</t>
  </si>
  <si>
    <t>CON17</t>
  </si>
  <si>
    <t>CON18</t>
  </si>
  <si>
    <t>CON19</t>
  </si>
  <si>
    <t>CON20</t>
  </si>
  <si>
    <t>CON99</t>
  </si>
  <si>
    <t>CONNO</t>
  </si>
  <si>
    <t>CONTo</t>
  </si>
  <si>
    <t>DEB02</t>
  </si>
  <si>
    <t>DEB03</t>
  </si>
  <si>
    <t>DEB04</t>
  </si>
  <si>
    <t>DEB05</t>
  </si>
  <si>
    <t>DEB06</t>
  </si>
  <si>
    <t>DEB07</t>
  </si>
  <si>
    <t>DEB08</t>
  </si>
  <si>
    <t>DEB09</t>
  </si>
  <si>
    <t>DEB10</t>
  </si>
  <si>
    <t>DEB11</t>
  </si>
  <si>
    <t>DEB12</t>
  </si>
  <si>
    <t>DEB13</t>
  </si>
  <si>
    <t>DEB14</t>
  </si>
  <si>
    <t>DEB15</t>
  </si>
  <si>
    <t>DEB16</t>
  </si>
  <si>
    <t>DEB17</t>
  </si>
  <si>
    <t>DEB18</t>
  </si>
  <si>
    <t>DEB19</t>
  </si>
  <si>
    <t>DEB20</t>
  </si>
  <si>
    <t>DEB21</t>
  </si>
  <si>
    <t>DEB22</t>
  </si>
  <si>
    <t>DEB23</t>
  </si>
  <si>
    <t>DEB24</t>
  </si>
  <si>
    <t>DEB25</t>
  </si>
  <si>
    <t>DEB26</t>
  </si>
  <si>
    <t>DEB27</t>
  </si>
  <si>
    <t>DEB28</t>
  </si>
  <si>
    <t>DEB29</t>
  </si>
  <si>
    <t>DEB40</t>
  </si>
  <si>
    <t>DEB41</t>
  </si>
  <si>
    <t>DEB48</t>
  </si>
  <si>
    <t>DEB49</t>
  </si>
  <si>
    <t>DEB50</t>
  </si>
  <si>
    <t>DEB51</t>
  </si>
  <si>
    <t>DEB99</t>
  </si>
  <si>
    <t>DEBNO</t>
  </si>
  <si>
    <t>DEBTo</t>
  </si>
  <si>
    <t>DIS01</t>
  </si>
  <si>
    <t>DIS02</t>
  </si>
  <si>
    <t>DIS03</t>
  </si>
  <si>
    <t>DIS04</t>
  </si>
  <si>
    <t>DIS05</t>
  </si>
  <si>
    <t>DIS06</t>
  </si>
  <si>
    <t>DIS07</t>
  </si>
  <si>
    <t>DIS08</t>
  </si>
  <si>
    <t>DIS09</t>
  </si>
  <si>
    <t>DIS10</t>
  </si>
  <si>
    <t>DIS11</t>
  </si>
  <si>
    <t>DIS12</t>
  </si>
  <si>
    <t>DIS13</t>
  </si>
  <si>
    <t>DIS97</t>
  </si>
  <si>
    <t>DISOl</t>
  </si>
  <si>
    <t>DIS20</t>
  </si>
  <si>
    <t>DIS21</t>
  </si>
  <si>
    <t>DIS22</t>
  </si>
  <si>
    <t>DIS23</t>
  </si>
  <si>
    <t>DIS24</t>
  </si>
  <si>
    <t>DIS25</t>
  </si>
  <si>
    <t>DIS26</t>
  </si>
  <si>
    <t>DIS27</t>
  </si>
  <si>
    <t>DIS98</t>
  </si>
  <si>
    <t>DIS30</t>
  </si>
  <si>
    <t>DIS31</t>
  </si>
  <si>
    <t>DIS32</t>
  </si>
  <si>
    <t>DIS33</t>
  </si>
  <si>
    <t>DIS34</t>
  </si>
  <si>
    <t>DIS35</t>
  </si>
  <si>
    <t>DIS36</t>
  </si>
  <si>
    <t>DIS99</t>
  </si>
  <si>
    <t>DISDo</t>
  </si>
  <si>
    <t>DISNO</t>
  </si>
  <si>
    <t>DISTo</t>
  </si>
  <si>
    <t>EDU02</t>
  </si>
  <si>
    <t>EDU03</t>
  </si>
  <si>
    <t>EDU04</t>
  </si>
  <si>
    <t>EDU05</t>
  </si>
  <si>
    <t>EDU06</t>
  </si>
  <si>
    <t>EDU99</t>
  </si>
  <si>
    <t>EDUNO</t>
  </si>
  <si>
    <t>EDUTo</t>
  </si>
  <si>
    <t>EMP03</t>
  </si>
  <si>
    <t>EMP04</t>
  </si>
  <si>
    <t>EMP05</t>
  </si>
  <si>
    <t>EMP07</t>
  </si>
  <si>
    <t>EMP08</t>
  </si>
  <si>
    <t>EMP09</t>
  </si>
  <si>
    <t>EMP10</t>
  </si>
  <si>
    <t>EMP11</t>
  </si>
  <si>
    <t>EMP12</t>
  </si>
  <si>
    <t>EMP13</t>
  </si>
  <si>
    <t>EMP14</t>
  </si>
  <si>
    <t>EMP99</t>
  </si>
  <si>
    <t>EMPNO</t>
  </si>
  <si>
    <t>EMPTo</t>
  </si>
  <si>
    <t>FIN02</t>
  </si>
  <si>
    <t>FIN03</t>
  </si>
  <si>
    <t>FIN04</t>
  </si>
  <si>
    <t>FIN05</t>
  </si>
  <si>
    <t>FIN06</t>
  </si>
  <si>
    <t>FIN08</t>
  </si>
  <si>
    <t>FIN09</t>
  </si>
  <si>
    <t>FIN10</t>
  </si>
  <si>
    <t>FIN11</t>
  </si>
  <si>
    <t>FIN12</t>
  </si>
  <si>
    <t>FIN13</t>
  </si>
  <si>
    <t>FIN14</t>
  </si>
  <si>
    <t>FIN17</t>
  </si>
  <si>
    <t>FIN18</t>
  </si>
  <si>
    <t>FIN19</t>
  </si>
  <si>
    <t>FIN20</t>
  </si>
  <si>
    <t>FIN21</t>
  </si>
  <si>
    <t>FIN22</t>
  </si>
  <si>
    <t>FIN23</t>
  </si>
  <si>
    <t>FIN99</t>
  </si>
  <si>
    <t>FINNO</t>
  </si>
  <si>
    <t>FINTo</t>
  </si>
  <si>
    <t>HEA03</t>
  </si>
  <si>
    <t>HEA04</t>
  </si>
  <si>
    <t>HEA05</t>
  </si>
  <si>
    <t>HEA06</t>
  </si>
  <si>
    <t>HEA07</t>
  </si>
  <si>
    <t>HEA08</t>
  </si>
  <si>
    <t>HEA09</t>
  </si>
  <si>
    <t>HEA10</t>
  </si>
  <si>
    <t>HEA80</t>
  </si>
  <si>
    <t>HEA81</t>
  </si>
  <si>
    <t>HEA82</t>
  </si>
  <si>
    <t>HEA83</t>
  </si>
  <si>
    <t>HEA84</t>
  </si>
  <si>
    <t>HEA99</t>
  </si>
  <si>
    <t>HEANO</t>
  </si>
  <si>
    <t>HEATo</t>
  </si>
  <si>
    <t>HOU02</t>
  </si>
  <si>
    <t>HOU03</t>
  </si>
  <si>
    <t>HOU04</t>
  </si>
  <si>
    <t>HOU05</t>
  </si>
  <si>
    <t>HOU06</t>
  </si>
  <si>
    <t>HOU07</t>
  </si>
  <si>
    <t>HOU08</t>
  </si>
  <si>
    <t>HOU09</t>
  </si>
  <si>
    <t>HOU10</t>
  </si>
  <si>
    <t>HOU99</t>
  </si>
  <si>
    <t>HOUNO</t>
  </si>
  <si>
    <t>HOUTo</t>
  </si>
  <si>
    <t>IMM02</t>
  </si>
  <si>
    <t>IMM03</t>
  </si>
  <si>
    <t>IMM04</t>
  </si>
  <si>
    <t>IMM05</t>
  </si>
  <si>
    <t>IMM06</t>
  </si>
  <si>
    <t>IMM07</t>
  </si>
  <si>
    <t>IMM08</t>
  </si>
  <si>
    <t>IMM09</t>
  </si>
  <si>
    <t>IMM99</t>
  </si>
  <si>
    <t>IMMNO</t>
  </si>
  <si>
    <t>IMMTo</t>
  </si>
  <si>
    <t>LEG02</t>
  </si>
  <si>
    <t>LEG03</t>
  </si>
  <si>
    <t>LEG05</t>
  </si>
  <si>
    <t>LEG06</t>
  </si>
  <si>
    <t>LEG07</t>
  </si>
  <si>
    <t>LEG10</t>
  </si>
  <si>
    <t>LEG11</t>
  </si>
  <si>
    <t>LEG12</t>
  </si>
  <si>
    <t>LEG99</t>
  </si>
  <si>
    <t>LEGNO</t>
  </si>
  <si>
    <t>LEGTo</t>
  </si>
  <si>
    <t>OTH07</t>
  </si>
  <si>
    <t>OTHNO</t>
  </si>
  <si>
    <t>OTH99</t>
  </si>
  <si>
    <t>OTHTo</t>
  </si>
  <si>
    <t>REL02</t>
  </si>
  <si>
    <t>REL05</t>
  </si>
  <si>
    <t>REL06</t>
  </si>
  <si>
    <t>REL07</t>
  </si>
  <si>
    <t>REL08</t>
  </si>
  <si>
    <t>REL09</t>
  </si>
  <si>
    <t>REL10</t>
  </si>
  <si>
    <t>REL11</t>
  </si>
  <si>
    <t>REL99</t>
  </si>
  <si>
    <t>RELNO</t>
  </si>
  <si>
    <t>RELTo</t>
  </si>
  <si>
    <t>TAX02</t>
  </si>
  <si>
    <t>TAX03</t>
  </si>
  <si>
    <t>TAX99</t>
  </si>
  <si>
    <t>TAXNO</t>
  </si>
  <si>
    <t>TAXTo</t>
  </si>
  <si>
    <t>TRA02</t>
  </si>
  <si>
    <t>TRA03</t>
  </si>
  <si>
    <t>TRA05</t>
  </si>
  <si>
    <t>TRA06</t>
  </si>
  <si>
    <t>TRA07</t>
  </si>
  <si>
    <t>TRA08</t>
  </si>
  <si>
    <t>TRA09</t>
  </si>
  <si>
    <t>TRA99</t>
  </si>
  <si>
    <t>TRANO</t>
  </si>
  <si>
    <t>TRATo</t>
  </si>
  <si>
    <t>UTI02</t>
  </si>
  <si>
    <t>UTI03</t>
  </si>
  <si>
    <t>UTI04</t>
  </si>
  <si>
    <t>UTI05</t>
  </si>
  <si>
    <t>UTI06</t>
  </si>
  <si>
    <t>UTI07</t>
  </si>
  <si>
    <t>UTI08</t>
  </si>
  <si>
    <t>UTI99</t>
  </si>
  <si>
    <t>UTINO</t>
  </si>
  <si>
    <t>UTITo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</si>
</sst>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b/>
      <sz val="18"/>
      <color rgb="FFFF0000"/>
      <name val="Webdings"/>
      <family val="1"/>
      <charset val="2"/>
    </font>
    <font>
      <b/>
      <sz val="11"/>
      <color rgb="FFFFFFFF"/>
      <name val="Arial"/>
      <family val="2"/>
    </font>
    <font>
      <b/>
      <sz val="12"/>
      <color theme="0"/>
      <name val="Arial"/>
      <family val="2"/>
    </font>
    <font>
      <sz val="26"/>
      <color theme="0"/>
      <name val="Arial"/>
      <family val="2"/>
    </font>
    <font>
      <b/>
      <sz val="11"/>
      <color theme="0"/>
      <name val="Arial"/>
      <family val="2"/>
    </font>
    <font>
      <b/>
      <sz val="26"/>
      <color theme="0"/>
      <name val="Arial"/>
      <family val="2"/>
    </font>
    <font>
      <u/>
      <sz val="12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5F5F5F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5F5F5F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5F5F5F"/>
      </left>
      <right style="medium">
        <color indexed="64"/>
      </right>
      <top style="medium">
        <color indexed="64"/>
      </top>
      <bottom/>
      <diagonal/>
    </border>
    <border>
      <left style="thin">
        <color rgb="FF5F5F5F"/>
      </left>
      <right style="thin">
        <color rgb="FF5F5F5F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5F5F5F"/>
      </right>
      <top style="medium">
        <color indexed="64"/>
      </top>
      <bottom style="medium">
        <color indexed="64"/>
      </bottom>
      <diagonal/>
    </border>
    <border>
      <left/>
      <right style="thin">
        <color rgb="FF5F5F5F"/>
      </right>
      <top style="medium">
        <color indexed="64"/>
      </top>
      <bottom style="medium">
        <color indexed="64"/>
      </bottom>
      <diagonal/>
    </border>
    <border>
      <left style="thin">
        <color rgb="FF5F5F5F"/>
      </left>
      <right/>
      <top/>
      <bottom/>
      <diagonal/>
    </border>
    <border>
      <left style="thin">
        <color rgb="FF5F5F5F"/>
      </left>
      <right style="medium">
        <color indexed="64"/>
      </right>
      <top/>
      <bottom/>
      <diagonal/>
    </border>
    <border>
      <left style="thin">
        <color rgb="FF5F5F5F"/>
      </left>
      <right style="thin">
        <color rgb="FF5F5F5F"/>
      </right>
      <top style="medium">
        <color indexed="64"/>
      </top>
      <bottom style="medium">
        <color indexed="64"/>
      </bottom>
      <diagonal/>
    </border>
    <border>
      <left style="thin">
        <color rgb="FF5F5F5F"/>
      </left>
      <right/>
      <top style="medium">
        <color indexed="64"/>
      </top>
      <bottom style="medium">
        <color indexed="64"/>
      </bottom>
      <diagonal/>
    </border>
    <border>
      <left style="thin">
        <color rgb="FF5F5F5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333333"/>
      </right>
      <top style="medium">
        <color indexed="64"/>
      </top>
      <bottom/>
      <diagonal/>
    </border>
    <border>
      <left style="thin">
        <color rgb="FF333333"/>
      </left>
      <right style="medium">
        <color indexed="64"/>
      </right>
      <top style="medium">
        <color indexed="64"/>
      </top>
      <bottom/>
      <diagonal/>
    </border>
    <border>
      <left style="thin">
        <color rgb="FF333333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50">
    <xf numFmtId="0" fontId="0" fillId="0" borderId="0" xfId="0"/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0" fillId="0" borderId="9" xfId="0" applyNumberFormat="1" applyBorder="1"/>
    <xf numFmtId="3" fontId="0" fillId="0" borderId="0" xfId="0" applyNumberFormat="1" applyBorder="1"/>
    <xf numFmtId="3" fontId="0" fillId="0" borderId="10" xfId="0" applyNumberFormat="1" applyBorder="1"/>
    <xf numFmtId="0" fontId="2" fillId="0" borderId="0" xfId="0" applyFont="1"/>
    <xf numFmtId="9" fontId="2" fillId="0" borderId="10" xfId="2" applyFont="1" applyBorder="1"/>
    <xf numFmtId="9" fontId="2" fillId="0" borderId="3" xfId="2" applyFont="1" applyBorder="1"/>
    <xf numFmtId="3" fontId="0" fillId="0" borderId="5" xfId="0" applyNumberFormat="1" applyBorder="1"/>
    <xf numFmtId="3" fontId="0" fillId="0" borderId="3" xfId="0" applyNumberFormat="1" applyBorder="1"/>
    <xf numFmtId="0" fontId="0" fillId="0" borderId="0" xfId="0" applyBorder="1"/>
    <xf numFmtId="164" fontId="0" fillId="0" borderId="0" xfId="1" applyNumberFormat="1" applyFont="1" applyBorder="1"/>
    <xf numFmtId="9" fontId="0" fillId="0" borderId="5" xfId="2" applyFont="1" applyBorder="1"/>
    <xf numFmtId="9" fontId="0" fillId="0" borderId="3" xfId="2" applyFont="1" applyBorder="1"/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9" fontId="0" fillId="0" borderId="0" xfId="2" applyFont="1" applyBorder="1"/>
    <xf numFmtId="9" fontId="0" fillId="0" borderId="10" xfId="2" applyFont="1" applyBorder="1"/>
    <xf numFmtId="9" fontId="0" fillId="0" borderId="1" xfId="2" applyFont="1" applyBorder="1"/>
    <xf numFmtId="9" fontId="0" fillId="0" borderId="9" xfId="2" applyFont="1" applyBorder="1"/>
    <xf numFmtId="3" fontId="0" fillId="0" borderId="1" xfId="0" applyNumberFormat="1" applyBorder="1"/>
    <xf numFmtId="9" fontId="0" fillId="0" borderId="8" xfId="2" applyFont="1" applyBorder="1"/>
    <xf numFmtId="9" fontId="0" fillId="0" borderId="16" xfId="2" applyFont="1" applyBorder="1"/>
    <xf numFmtId="9" fontId="0" fillId="0" borderId="18" xfId="2" applyFont="1" applyBorder="1"/>
    <xf numFmtId="164" fontId="0" fillId="0" borderId="1" xfId="1" applyNumberFormat="1" applyFont="1" applyBorder="1"/>
    <xf numFmtId="164" fontId="0" fillId="0" borderId="5" xfId="1" applyNumberFormat="1" applyFont="1" applyBorder="1"/>
    <xf numFmtId="164" fontId="0" fillId="0" borderId="9" xfId="1" applyNumberFormat="1" applyFont="1" applyBorder="1"/>
    <xf numFmtId="0" fontId="0" fillId="0" borderId="5" xfId="0" applyBorder="1"/>
    <xf numFmtId="0" fontId="0" fillId="4" borderId="0" xfId="0" applyFill="1"/>
    <xf numFmtId="3" fontId="3" fillId="6" borderId="4" xfId="0" applyNumberFormat="1" applyFont="1" applyFill="1" applyBorder="1" applyAlignment="1">
      <alignment horizontal="center" vertical="center" wrapText="1"/>
    </xf>
    <xf numFmtId="3" fontId="3" fillId="6" borderId="7" xfId="0" applyNumberFormat="1" applyFont="1" applyFill="1" applyBorder="1" applyAlignment="1">
      <alignment horizontal="center" vertical="center" wrapText="1"/>
    </xf>
    <xf numFmtId="3" fontId="3" fillId="6" borderId="6" xfId="0" applyNumberFormat="1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vertical="center"/>
    </xf>
    <xf numFmtId="0" fontId="3" fillId="7" borderId="7" xfId="0" applyFont="1" applyFill="1" applyBorder="1" applyAlignment="1">
      <alignment vertical="center"/>
    </xf>
    <xf numFmtId="0" fontId="6" fillId="7" borderId="2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vertical="center"/>
    </xf>
    <xf numFmtId="0" fontId="6" fillId="7" borderId="25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vertical="center"/>
    </xf>
    <xf numFmtId="3" fontId="2" fillId="5" borderId="13" xfId="0" applyNumberFormat="1" applyFont="1" applyFill="1" applyBorder="1"/>
    <xf numFmtId="3" fontId="2" fillId="5" borderId="14" xfId="0" applyNumberFormat="1" applyFont="1" applyFill="1" applyBorder="1"/>
    <xf numFmtId="3" fontId="2" fillId="5" borderId="15" xfId="0" applyNumberFormat="1" applyFont="1" applyFill="1" applyBorder="1"/>
    <xf numFmtId="9" fontId="2" fillId="5" borderId="14" xfId="2" applyFont="1" applyFill="1" applyBorder="1"/>
    <xf numFmtId="9" fontId="2" fillId="5" borderId="15" xfId="2" applyFont="1" applyFill="1" applyBorder="1"/>
    <xf numFmtId="0" fontId="10" fillId="7" borderId="14" xfId="0" applyFont="1" applyFill="1" applyBorder="1" applyAlignment="1">
      <alignment vertical="center"/>
    </xf>
    <xf numFmtId="0" fontId="3" fillId="7" borderId="19" xfId="0" applyFont="1" applyFill="1" applyBorder="1" applyAlignment="1">
      <alignment vertical="center"/>
    </xf>
    <xf numFmtId="0" fontId="9" fillId="3" borderId="13" xfId="0" applyFont="1" applyFill="1" applyBorder="1"/>
    <xf numFmtId="0" fontId="0" fillId="3" borderId="14" xfId="0" applyFill="1" applyBorder="1"/>
    <xf numFmtId="0" fontId="0" fillId="3" borderId="15" xfId="0" applyFill="1" applyBorder="1"/>
    <xf numFmtId="9" fontId="2" fillId="5" borderId="19" xfId="2" applyFont="1" applyFill="1" applyBorder="1"/>
    <xf numFmtId="0" fontId="10" fillId="7" borderId="5" xfId="0" applyFont="1" applyFill="1" applyBorder="1" applyAlignment="1">
      <alignment vertical="center"/>
    </xf>
    <xf numFmtId="0" fontId="7" fillId="7" borderId="29" xfId="0" applyFont="1" applyFill="1" applyBorder="1" applyAlignment="1">
      <alignment horizontal="center" vertical="center" wrapText="1"/>
    </xf>
    <xf numFmtId="0" fontId="2" fillId="4" borderId="0" xfId="0" applyFont="1" applyFill="1"/>
    <xf numFmtId="0" fontId="9" fillId="3" borderId="12" xfId="0" applyFont="1" applyFill="1" applyBorder="1"/>
    <xf numFmtId="0" fontId="0" fillId="3" borderId="12" xfId="0" applyFill="1" applyBorder="1"/>
    <xf numFmtId="0" fontId="0" fillId="0" borderId="0" xfId="0" applyFont="1"/>
    <xf numFmtId="0" fontId="0" fillId="4" borderId="0" xfId="0" applyFont="1" applyFill="1"/>
    <xf numFmtId="0" fontId="8" fillId="3" borderId="19" xfId="0" applyFont="1" applyFill="1" applyBorder="1" applyAlignment="1">
      <alignment vertical="center"/>
    </xf>
    <xf numFmtId="0" fontId="8" fillId="3" borderId="1" xfId="0" applyFont="1" applyFill="1" applyBorder="1"/>
    <xf numFmtId="0" fontId="8" fillId="3" borderId="9" xfId="0" applyFont="1" applyFill="1" applyBorder="1"/>
    <xf numFmtId="0" fontId="8" fillId="3" borderId="13" xfId="0" applyFont="1" applyFill="1" applyBorder="1"/>
    <xf numFmtId="0" fontId="8" fillId="3" borderId="8" xfId="0" applyFont="1" applyFill="1" applyBorder="1"/>
    <xf numFmtId="0" fontId="8" fillId="3" borderId="3" xfId="0" applyFont="1" applyFill="1" applyBorder="1"/>
    <xf numFmtId="0" fontId="8" fillId="3" borderId="18" xfId="0" applyFont="1" applyFill="1" applyBorder="1"/>
    <xf numFmtId="0" fontId="11" fillId="3" borderId="12" xfId="0" applyFont="1" applyFill="1" applyBorder="1"/>
    <xf numFmtId="0" fontId="8" fillId="3" borderId="16" xfId="0" applyFont="1" applyFill="1" applyBorder="1"/>
    <xf numFmtId="3" fontId="0" fillId="4" borderId="0" xfId="0" applyNumberFormat="1" applyFill="1"/>
    <xf numFmtId="0" fontId="8" fillId="3" borderId="10" xfId="0" applyFont="1" applyFill="1" applyBorder="1"/>
    <xf numFmtId="3" fontId="7" fillId="7" borderId="27" xfId="0" applyNumberFormat="1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Fill="1" applyBorder="1"/>
    <xf numFmtId="0" fontId="0" fillId="0" borderId="1" xfId="0" applyFont="1" applyBorder="1"/>
    <xf numFmtId="0" fontId="0" fillId="0" borderId="5" xfId="0" applyFont="1" applyBorder="1"/>
    <xf numFmtId="0" fontId="0" fillId="0" borderId="3" xfId="0" applyFont="1" applyBorder="1"/>
    <xf numFmtId="0" fontId="0" fillId="0" borderId="9" xfId="0" applyFont="1" applyBorder="1"/>
    <xf numFmtId="0" fontId="0" fillId="0" borderId="0" xfId="0" applyFont="1" applyBorder="1"/>
    <xf numFmtId="0" fontId="0" fillId="0" borderId="10" xfId="0" applyFont="1" applyBorder="1"/>
    <xf numFmtId="0" fontId="12" fillId="0" borderId="9" xfId="3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7" xfId="0" applyFont="1" applyBorder="1"/>
    <xf numFmtId="9" fontId="0" fillId="0" borderId="10" xfId="2" applyNumberFormat="1" applyFont="1" applyBorder="1"/>
    <xf numFmtId="3" fontId="3" fillId="6" borderId="20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164" fontId="0" fillId="4" borderId="0" xfId="0" applyNumberFormat="1" applyFill="1"/>
    <xf numFmtId="165" fontId="0" fillId="4" borderId="0" xfId="2" applyNumberFormat="1" applyFont="1" applyFill="1"/>
    <xf numFmtId="0" fontId="8" fillId="3" borderId="19" xfId="0" applyFont="1" applyFill="1" applyBorder="1"/>
    <xf numFmtId="0" fontId="2" fillId="5" borderId="14" xfId="0" applyFont="1" applyFill="1" applyBorder="1"/>
    <xf numFmtId="164" fontId="2" fillId="5" borderId="13" xfId="1" applyNumberFormat="1" applyFont="1" applyFill="1" applyBorder="1"/>
    <xf numFmtId="164" fontId="2" fillId="5" borderId="14" xfId="1" applyNumberFormat="1" applyFont="1" applyFill="1" applyBorder="1"/>
    <xf numFmtId="9" fontId="2" fillId="5" borderId="13" xfId="2" applyFont="1" applyFill="1" applyBorder="1"/>
    <xf numFmtId="0" fontId="2" fillId="8" borderId="12" xfId="0" applyFont="1" applyFill="1" applyBorder="1"/>
    <xf numFmtId="164" fontId="2" fillId="8" borderId="11" xfId="1" applyNumberFormat="1" applyFont="1" applyFill="1" applyBorder="1"/>
    <xf numFmtId="164" fontId="2" fillId="8" borderId="12" xfId="1" applyNumberFormat="1" applyFont="1" applyFill="1" applyBorder="1"/>
    <xf numFmtId="9" fontId="2" fillId="8" borderId="17" xfId="2" applyFont="1" applyFill="1" applyBorder="1"/>
    <xf numFmtId="9" fontId="2" fillId="8" borderId="11" xfId="2" applyFont="1" applyFill="1" applyBorder="1"/>
    <xf numFmtId="9" fontId="2" fillId="8" borderId="12" xfId="2" applyFont="1" applyFill="1" applyBorder="1"/>
    <xf numFmtId="0" fontId="3" fillId="6" borderId="14" xfId="0" applyFont="1" applyFill="1" applyBorder="1" applyAlignment="1">
      <alignment horizontal="center" vertical="center" wrapText="1"/>
    </xf>
    <xf numFmtId="3" fontId="3" fillId="6" borderId="2" xfId="0" applyNumberFormat="1" applyFont="1" applyFill="1" applyBorder="1" applyAlignment="1">
      <alignment horizontal="center" vertical="center" wrapText="1"/>
    </xf>
    <xf numFmtId="3" fontId="7" fillId="7" borderId="17" xfId="0" applyNumberFormat="1" applyFont="1" applyFill="1" applyBorder="1" applyAlignment="1">
      <alignment horizontal="center" vertical="center" wrapText="1"/>
    </xf>
    <xf numFmtId="9" fontId="1" fillId="0" borderId="3" xfId="2" applyFont="1" applyBorder="1"/>
    <xf numFmtId="9" fontId="1" fillId="0" borderId="10" xfId="2" applyFont="1" applyBorder="1"/>
    <xf numFmtId="3" fontId="0" fillId="0" borderId="0" xfId="0" applyNumberFormat="1"/>
    <xf numFmtId="0" fontId="7" fillId="7" borderId="8" xfId="0" applyFont="1" applyFill="1" applyBorder="1" applyAlignment="1">
      <alignment horizontal="center" vertical="center" wrapText="1"/>
    </xf>
    <xf numFmtId="9" fontId="2" fillId="0" borderId="1" xfId="2" applyFont="1" applyBorder="1"/>
    <xf numFmtId="9" fontId="2" fillId="0" borderId="9" xfId="2" applyFont="1" applyBorder="1"/>
    <xf numFmtId="3" fontId="0" fillId="3" borderId="14" xfId="0" applyNumberFormat="1" applyFill="1" applyBorder="1"/>
    <xf numFmtId="3" fontId="3" fillId="2" borderId="13" xfId="0" applyNumberFormat="1" applyFont="1" applyFill="1" applyBorder="1" applyAlignment="1">
      <alignment horizontal="center" vertical="center" wrapText="1"/>
    </xf>
    <xf numFmtId="3" fontId="0" fillId="0" borderId="1" xfId="1" applyNumberFormat="1" applyFont="1" applyBorder="1"/>
    <xf numFmtId="3" fontId="0" fillId="0" borderId="9" xfId="1" applyNumberFormat="1" applyFont="1" applyBorder="1"/>
    <xf numFmtId="3" fontId="2" fillId="5" borderId="13" xfId="1" applyNumberFormat="1" applyFont="1" applyFill="1" applyBorder="1"/>
    <xf numFmtId="3" fontId="0" fillId="0" borderId="0" xfId="1" applyNumberFormat="1" applyFont="1" applyBorder="1"/>
    <xf numFmtId="3" fontId="2" fillId="8" borderId="11" xfId="1" applyNumberFormat="1" applyFont="1" applyFill="1" applyBorder="1"/>
    <xf numFmtId="3" fontId="3" fillId="6" borderId="21" xfId="0" applyNumberFormat="1" applyFont="1" applyFill="1" applyBorder="1" applyAlignment="1">
      <alignment horizontal="center" vertical="center" wrapText="1"/>
    </xf>
    <xf numFmtId="3" fontId="3" fillId="6" borderId="15" xfId="0" applyNumberFormat="1" applyFont="1" applyFill="1" applyBorder="1" applyAlignment="1">
      <alignment horizontal="center" vertical="center" wrapText="1"/>
    </xf>
    <xf numFmtId="3" fontId="0" fillId="0" borderId="5" xfId="1" applyNumberFormat="1" applyFont="1" applyBorder="1"/>
    <xf numFmtId="3" fontId="0" fillId="0" borderId="3" xfId="1" applyNumberFormat="1" applyFont="1" applyBorder="1"/>
    <xf numFmtId="3" fontId="0" fillId="0" borderId="10" xfId="1" applyNumberFormat="1" applyFont="1" applyBorder="1"/>
    <xf numFmtId="3" fontId="2" fillId="5" borderId="14" xfId="1" applyNumberFormat="1" applyFont="1" applyFill="1" applyBorder="1"/>
    <xf numFmtId="3" fontId="2" fillId="5" borderId="15" xfId="1" applyNumberFormat="1" applyFont="1" applyFill="1" applyBorder="1"/>
    <xf numFmtId="3" fontId="2" fillId="8" borderId="12" xfId="1" applyNumberFormat="1" applyFont="1" applyFill="1" applyBorder="1"/>
    <xf numFmtId="3" fontId="2" fillId="8" borderId="17" xfId="1" applyNumberFormat="1" applyFont="1" applyFill="1" applyBorder="1"/>
    <xf numFmtId="9" fontId="0" fillId="0" borderId="19" xfId="2" applyFont="1" applyBorder="1"/>
    <xf numFmtId="3" fontId="3" fillId="6" borderId="8" xfId="0" applyNumberFormat="1" applyFont="1" applyFill="1" applyBorder="1" applyAlignment="1">
      <alignment horizontal="center" vertical="center" wrapText="1"/>
    </xf>
    <xf numFmtId="164" fontId="2" fillId="5" borderId="19" xfId="1" applyNumberFormat="1" applyFont="1" applyFill="1" applyBorder="1"/>
    <xf numFmtId="3" fontId="2" fillId="8" borderId="18" xfId="1" applyNumberFormat="1" applyFont="1" applyFill="1" applyBorder="1"/>
    <xf numFmtId="3" fontId="2" fillId="0" borderId="8" xfId="1" applyNumberFormat="1" applyFont="1" applyBorder="1"/>
    <xf numFmtId="3" fontId="2" fillId="0" borderId="16" xfId="1" applyNumberFormat="1" applyFont="1" applyBorder="1"/>
    <xf numFmtId="0" fontId="3" fillId="6" borderId="19" xfId="0" applyFont="1" applyFill="1" applyBorder="1" applyAlignment="1">
      <alignment horizontal="center" vertical="center" wrapText="1"/>
    </xf>
    <xf numFmtId="3" fontId="2" fillId="5" borderId="19" xfId="0" applyNumberFormat="1" applyFont="1" applyFill="1" applyBorder="1"/>
    <xf numFmtId="3" fontId="2" fillId="0" borderId="8" xfId="0" applyNumberFormat="1" applyFont="1" applyBorder="1"/>
    <xf numFmtId="3" fontId="2" fillId="0" borderId="16" xfId="0" applyNumberFormat="1" applyFont="1" applyBorder="1"/>
    <xf numFmtId="3" fontId="0" fillId="0" borderId="3" xfId="0" applyNumberFormat="1" applyFont="1" applyBorder="1"/>
    <xf numFmtId="3" fontId="0" fillId="0" borderId="10" xfId="0" applyNumberFormat="1" applyFont="1" applyBorder="1"/>
    <xf numFmtId="0" fontId="4" fillId="7" borderId="14" xfId="0" applyFont="1" applyFill="1" applyBorder="1" applyAlignment="1">
      <alignment horizontal="center" wrapText="1"/>
    </xf>
    <xf numFmtId="0" fontId="4" fillId="7" borderId="15" xfId="0" applyFont="1" applyFill="1" applyBorder="1" applyAlignment="1">
      <alignment horizontal="center" wrapText="1"/>
    </xf>
    <xf numFmtId="0" fontId="4" fillId="7" borderId="27" xfId="0" applyFont="1" applyFill="1" applyBorder="1" applyAlignment="1">
      <alignment horizontal="center" wrapText="1"/>
    </xf>
    <xf numFmtId="0" fontId="5" fillId="7" borderId="28" xfId="0" applyFont="1" applyFill="1" applyBorder="1" applyAlignment="1">
      <alignment horizont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showGridLines="0" zoomScale="115" zoomScaleNormal="115" workbookViewId="0">
      <selection activeCell="B2" sqref="B2"/>
    </sheetView>
  </sheetViews>
  <sheetFormatPr defaultColWidth="0" defaultRowHeight="15" zeroHeight="1" x14ac:dyDescent="0.2"/>
  <cols>
    <col min="1" max="1" width="2.33203125" customWidth="1"/>
    <col min="2" max="2" width="19.33203125" customWidth="1"/>
    <col min="3" max="15" width="8.88671875" customWidth="1"/>
    <col min="16" max="16" width="41.21875" customWidth="1"/>
    <col min="17" max="17" width="2.21875" customWidth="1"/>
    <col min="18" max="16384" width="8.88671875" hidden="1"/>
  </cols>
  <sheetData>
    <row r="1" spans="1:17" ht="33.75" thickBot="1" x14ac:dyDescent="0.5">
      <c r="A1" s="31"/>
      <c r="B1" s="55" t="s">
        <v>526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31"/>
    </row>
    <row r="2" spans="1:17" ht="15.75" thickBo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s="64" customFormat="1" x14ac:dyDescent="0.2">
      <c r="A3" s="65"/>
      <c r="B3" s="83" t="s">
        <v>244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5"/>
      <c r="Q3" s="65"/>
    </row>
    <row r="4" spans="1:17" s="64" customFormat="1" x14ac:dyDescent="0.2">
      <c r="A4" s="65"/>
      <c r="B4" s="86" t="s">
        <v>245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8"/>
      <c r="Q4" s="65"/>
    </row>
    <row r="5" spans="1:17" s="64" customFormat="1" x14ac:dyDescent="0.2">
      <c r="A5" s="65"/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  <c r="Q5" s="65"/>
    </row>
    <row r="6" spans="1:17" s="64" customFormat="1" x14ac:dyDescent="0.2">
      <c r="A6" s="65"/>
      <c r="B6" s="89" t="s">
        <v>251</v>
      </c>
      <c r="C6" s="87" t="s">
        <v>246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8"/>
      <c r="Q6" s="65"/>
    </row>
    <row r="7" spans="1:17" s="64" customFormat="1" x14ac:dyDescent="0.2">
      <c r="A7" s="65"/>
      <c r="B7" s="89" t="s">
        <v>252</v>
      </c>
      <c r="C7" s="87" t="s">
        <v>247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8"/>
      <c r="Q7" s="65"/>
    </row>
    <row r="8" spans="1:17" s="64" customFormat="1" x14ac:dyDescent="0.2">
      <c r="A8" s="65"/>
      <c r="B8" s="89" t="s">
        <v>253</v>
      </c>
      <c r="C8" s="87" t="s">
        <v>248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8"/>
      <c r="Q8" s="65"/>
    </row>
    <row r="9" spans="1:17" s="64" customFormat="1" x14ac:dyDescent="0.2">
      <c r="A9" s="65"/>
      <c r="B9" s="86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8"/>
      <c r="Q9" s="65"/>
    </row>
    <row r="10" spans="1:17" s="64" customFormat="1" x14ac:dyDescent="0.2">
      <c r="A10" s="65"/>
      <c r="B10" s="86" t="s">
        <v>524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8"/>
      <c r="Q10" s="65"/>
    </row>
    <row r="11" spans="1:17" s="64" customFormat="1" x14ac:dyDescent="0.2">
      <c r="A11" s="65"/>
      <c r="B11" s="86" t="s">
        <v>249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8"/>
      <c r="Q11" s="65"/>
    </row>
    <row r="12" spans="1:17" s="64" customFormat="1" x14ac:dyDescent="0.2">
      <c r="A12" s="65"/>
      <c r="B12" s="86" t="s">
        <v>250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8"/>
      <c r="Q12" s="65"/>
    </row>
    <row r="13" spans="1:17" s="64" customFormat="1" x14ac:dyDescent="0.2">
      <c r="A13" s="65"/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8"/>
      <c r="Q13" s="65"/>
    </row>
    <row r="14" spans="1:17" s="64" customFormat="1" x14ac:dyDescent="0.2">
      <c r="A14" s="65"/>
      <c r="B14" s="86" t="s">
        <v>257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8"/>
      <c r="Q14" s="65"/>
    </row>
    <row r="15" spans="1:17" s="64" customFormat="1" x14ac:dyDescent="0.2">
      <c r="A15" s="65"/>
      <c r="B15" s="86" t="s">
        <v>258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8"/>
      <c r="Q15" s="65"/>
    </row>
    <row r="16" spans="1:17" s="64" customFormat="1" x14ac:dyDescent="0.2">
      <c r="A16" s="65"/>
      <c r="B16" s="86" t="s">
        <v>259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8"/>
      <c r="Q16" s="65"/>
    </row>
    <row r="17" spans="1:17" s="64" customFormat="1" x14ac:dyDescent="0.2">
      <c r="A17" s="65"/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8"/>
      <c r="Q17" s="65"/>
    </row>
    <row r="18" spans="1:17" s="64" customFormat="1" ht="15.75" thickBot="1" x14ac:dyDescent="0.25">
      <c r="A18" s="65"/>
      <c r="B18" s="90" t="s">
        <v>523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2"/>
      <c r="Q18" s="65"/>
    </row>
    <row r="19" spans="1:17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hidden="1" x14ac:dyDescent="0.2"/>
    <row r="21" spans="1:17" hidden="1" x14ac:dyDescent="0.2"/>
    <row r="22" spans="1:17" hidden="1" x14ac:dyDescent="0.2"/>
    <row r="23" spans="1:17" hidden="1" x14ac:dyDescent="0.2"/>
    <row r="24" spans="1:17" hidden="1" x14ac:dyDescent="0.2"/>
    <row r="25" spans="1:17" hidden="1" x14ac:dyDescent="0.2"/>
    <row r="26" spans="1:17" hidden="1" x14ac:dyDescent="0.2"/>
  </sheetData>
  <hyperlinks>
    <hyperlink ref="B6" location="'P1 '!A1" display="Part 1 (P1)"/>
    <hyperlink ref="B7" location="'P2'!A1" display="Part 2 (P2)"/>
    <hyperlink ref="B8" location="'P3'!A1" display="Part 3 (P3)"/>
  </hyperlink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7"/>
  <sheetViews>
    <sheetView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19" sqref="A19"/>
    </sheetView>
  </sheetViews>
  <sheetFormatPr defaultColWidth="0" defaultRowHeight="15" zeroHeight="1" x14ac:dyDescent="0.2"/>
  <cols>
    <col min="1" max="1" width="1.44140625" customWidth="1"/>
    <col min="2" max="2" width="7" customWidth="1"/>
    <col min="3" max="6" width="9.5546875" customWidth="1"/>
    <col min="7" max="10" width="10.6640625" customWidth="1"/>
    <col min="11" max="11" width="9.5546875" customWidth="1"/>
    <col min="12" max="12" width="9.33203125" customWidth="1"/>
    <col min="13" max="13" width="10.6640625" customWidth="1"/>
    <col min="14" max="17" width="9.77734375" customWidth="1"/>
    <col min="18" max="18" width="7.44140625" customWidth="1"/>
    <col min="19" max="19" width="17.33203125" customWidth="1"/>
    <col min="20" max="20" width="3.33203125" customWidth="1"/>
    <col min="21" max="33" width="0" hidden="1" customWidth="1"/>
    <col min="34" max="16384" width="8.88671875" hidden="1"/>
  </cols>
  <sheetData>
    <row r="1" spans="1:24" ht="33.75" thickBot="1" x14ac:dyDescent="0.5">
      <c r="A1" s="62" t="s">
        <v>526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4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4" ht="15.75" thickBo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4" ht="24" thickBot="1" x14ac:dyDescent="0.3">
      <c r="A4" s="31"/>
      <c r="B4" s="31"/>
      <c r="C4" s="35" t="s">
        <v>0</v>
      </c>
      <c r="D4" s="36" t="s">
        <v>0</v>
      </c>
      <c r="E4" s="36" t="s">
        <v>0</v>
      </c>
      <c r="F4" s="109" t="s">
        <v>0</v>
      </c>
      <c r="G4" s="16" t="s">
        <v>1</v>
      </c>
      <c r="H4" s="17" t="s">
        <v>1</v>
      </c>
      <c r="I4" s="17" t="s">
        <v>1</v>
      </c>
      <c r="J4" s="18" t="s">
        <v>1</v>
      </c>
      <c r="K4" s="140" t="s">
        <v>525</v>
      </c>
      <c r="L4" s="146" t="s">
        <v>2</v>
      </c>
      <c r="M4" s="147"/>
      <c r="N4" s="53" t="s">
        <v>254</v>
      </c>
      <c r="O4" s="45"/>
      <c r="P4" s="46"/>
      <c r="Q4" s="46"/>
      <c r="R4" s="47"/>
      <c r="S4" s="54"/>
      <c r="T4" s="31"/>
    </row>
    <row r="5" spans="1:24" ht="45.75" thickBot="1" x14ac:dyDescent="0.25">
      <c r="A5" s="31"/>
      <c r="B5" s="66" t="s">
        <v>242</v>
      </c>
      <c r="C5" s="32" t="s">
        <v>3</v>
      </c>
      <c r="D5" s="33" t="s">
        <v>4</v>
      </c>
      <c r="E5" s="33" t="s">
        <v>5</v>
      </c>
      <c r="F5" s="110" t="s">
        <v>6</v>
      </c>
      <c r="G5" s="1" t="s">
        <v>3</v>
      </c>
      <c r="H5" s="2" t="s">
        <v>4</v>
      </c>
      <c r="I5" s="2" t="s">
        <v>5</v>
      </c>
      <c r="J5" s="3" t="s">
        <v>6</v>
      </c>
      <c r="K5" s="135" t="s">
        <v>3</v>
      </c>
      <c r="L5" s="111" t="s">
        <v>7</v>
      </c>
      <c r="M5" s="60" t="s">
        <v>8</v>
      </c>
      <c r="N5" s="41" t="str">
        <f ca="1">OFFSET(N5,0,-6) &amp; " " &amp; RIGHT(OFFSET(N4,0,-6),5) &amp; " From " &amp; RIGHT(OFFSET(N4,0,-10),5) &amp; " " &amp; OFFSET(N5,0,-10)</f>
        <v>Q2 14-15 From 13-14 Q2</v>
      </c>
      <c r="O5" s="42" t="str">
        <f t="shared" ref="O5:Q5" ca="1" si="0">OFFSET(O5,0,-6) &amp; " " &amp; RIGHT(OFFSET(O4,0,-6),5) &amp; " From " &amp; RIGHT(OFFSET(O4,0,-10),5) &amp; " " &amp; OFFSET(O5,0,-10)</f>
        <v>Q3 14-15 From 13-14 Q3</v>
      </c>
      <c r="P5" s="42" t="str">
        <f t="shared" ca="1" si="0"/>
        <v>Q4 14-15 From 13-14 Q4</v>
      </c>
      <c r="Q5" s="43" t="str">
        <f t="shared" ca="1" si="0"/>
        <v>Q1 15-16 From 14-15 Q1</v>
      </c>
      <c r="R5" s="44" t="s">
        <v>255</v>
      </c>
      <c r="S5" s="40" t="s">
        <v>256</v>
      </c>
      <c r="T5" s="31"/>
    </row>
    <row r="6" spans="1:24" ht="15.75" x14ac:dyDescent="0.25">
      <c r="A6" s="31"/>
      <c r="B6" s="67" t="s">
        <v>9</v>
      </c>
      <c r="C6" s="23">
        <v>515019</v>
      </c>
      <c r="D6" s="10">
        <v>479502</v>
      </c>
      <c r="E6" s="10">
        <v>427908</v>
      </c>
      <c r="F6" s="10">
        <v>473203</v>
      </c>
      <c r="G6" s="23">
        <v>426774</v>
      </c>
      <c r="H6" s="10">
        <v>460618</v>
      </c>
      <c r="I6" s="10">
        <v>437556</v>
      </c>
      <c r="J6" s="11">
        <v>486051</v>
      </c>
      <c r="K6" s="142">
        <v>446215</v>
      </c>
      <c r="L6" s="144">
        <f ca="1">SUM(OFFSET(L6,0,-4,1,4))</f>
        <v>1830440</v>
      </c>
      <c r="M6" s="24">
        <f ca="1">SUM(L6/$L$22)</f>
        <v>0.3268160219910381</v>
      </c>
      <c r="N6" s="14">
        <f ca="1">SUM(OFFSET(N6,0,-6)-OFFSET(N6,0,-10))/OFFSET(N6,0,-10)</f>
        <v>-3.9382526037430504E-2</v>
      </c>
      <c r="O6" s="14">
        <f t="shared" ref="O6:Q21" ca="1" si="1">SUM(OFFSET(O6,0,-6)-OFFSET(O6,0,-10))/OFFSET(O6,0,-10)</f>
        <v>2.2546902605232899E-2</v>
      </c>
      <c r="P6" s="14">
        <f t="shared" ca="1" si="1"/>
        <v>2.7151138095067022E-2</v>
      </c>
      <c r="Q6" s="112">
        <f t="shared" ca="1" si="1"/>
        <v>4.5553384226780451E-2</v>
      </c>
      <c r="R6" s="9">
        <f ca="1">SUM(OFFSET(L6,0,0)-SUM(OFFSET(L6,0,-8,1,4)))/SUM(OFFSET(L6,0,-8,1,4))</f>
        <v>1.2754877621671507E-2</v>
      </c>
      <c r="S6" s="24"/>
      <c r="T6" s="31"/>
    </row>
    <row r="7" spans="1:24" ht="15.75" x14ac:dyDescent="0.25">
      <c r="A7" s="31"/>
      <c r="B7" s="68" t="s">
        <v>35</v>
      </c>
      <c r="C7" s="4">
        <v>29174</v>
      </c>
      <c r="D7" s="5">
        <v>31674</v>
      </c>
      <c r="E7" s="5">
        <v>29954</v>
      </c>
      <c r="F7" s="5">
        <v>34577</v>
      </c>
      <c r="G7" s="4">
        <v>33654</v>
      </c>
      <c r="H7" s="5">
        <v>38303</v>
      </c>
      <c r="I7" s="5">
        <v>37644</v>
      </c>
      <c r="J7" s="6">
        <v>37131</v>
      </c>
      <c r="K7" s="143">
        <v>35509</v>
      </c>
      <c r="L7" s="145">
        <f t="shared" ref="L7:L22" ca="1" si="2">SUM(OFFSET(L7,0,-4,1,4))</f>
        <v>148587</v>
      </c>
      <c r="M7" s="25">
        <f t="shared" ref="M7:M21" ca="1" si="3">SUM(L7/$L$22)</f>
        <v>2.6529475022170831E-2</v>
      </c>
      <c r="N7" s="19">
        <f t="shared" ref="N7:Q22" ca="1" si="4">SUM(OFFSET(N7,0,-6)-OFFSET(N7,0,-10))/OFFSET(N7,0,-10)</f>
        <v>0.20928837532360928</v>
      </c>
      <c r="O7" s="19">
        <f t="shared" ca="1" si="1"/>
        <v>0.25672698137143618</v>
      </c>
      <c r="P7" s="19">
        <f t="shared" ca="1" si="1"/>
        <v>7.3864129334528739E-2</v>
      </c>
      <c r="Q7" s="113">
        <f t="shared" ca="1" si="1"/>
        <v>5.5119748024009034E-2</v>
      </c>
      <c r="R7" s="8">
        <f t="shared" ref="R7:R22" ca="1" si="5">SUM(OFFSET(L7,0,0)-SUM(OFFSET(L7,0,-8,1,4)))/SUM(OFFSET(L7,0,-8,1,4))</f>
        <v>0.14421795947912736</v>
      </c>
      <c r="S7" s="25"/>
      <c r="T7" s="31"/>
      <c r="U7" s="114"/>
      <c r="V7" s="114"/>
      <c r="W7" s="114"/>
    </row>
    <row r="8" spans="1:24" ht="15.75" x14ac:dyDescent="0.25">
      <c r="A8" s="31"/>
      <c r="B8" s="68" t="s">
        <v>54</v>
      </c>
      <c r="C8" s="4">
        <v>414121</v>
      </c>
      <c r="D8" s="5">
        <v>394499</v>
      </c>
      <c r="E8" s="5">
        <v>378241</v>
      </c>
      <c r="F8" s="5">
        <v>442598</v>
      </c>
      <c r="G8" s="4">
        <v>386009</v>
      </c>
      <c r="H8" s="5">
        <v>390533</v>
      </c>
      <c r="I8" s="5">
        <v>382593</v>
      </c>
      <c r="J8" s="6">
        <v>421647</v>
      </c>
      <c r="K8" s="143">
        <v>370542</v>
      </c>
      <c r="L8" s="145">
        <f t="shared" ca="1" si="2"/>
        <v>1565315</v>
      </c>
      <c r="M8" s="25">
        <f t="shared" ca="1" si="3"/>
        <v>0.27947926261603867</v>
      </c>
      <c r="N8" s="19">
        <f t="shared" ca="1" si="4"/>
        <v>-1.005325742270576E-2</v>
      </c>
      <c r="O8" s="19">
        <f t="shared" ca="1" si="1"/>
        <v>1.1505891746267592E-2</v>
      </c>
      <c r="P8" s="19">
        <f t="shared" ca="1" si="1"/>
        <v>-4.7336409111654369E-2</v>
      </c>
      <c r="Q8" s="113">
        <f t="shared" ca="1" si="1"/>
        <v>-4.0069013934908256E-2</v>
      </c>
      <c r="R8" s="8">
        <f t="shared" ca="1" si="5"/>
        <v>-2.25010569227032E-2</v>
      </c>
      <c r="S8" s="25"/>
      <c r="T8" s="31"/>
      <c r="U8" s="114"/>
      <c r="V8" s="114"/>
      <c r="W8" s="114"/>
    </row>
    <row r="9" spans="1:24" ht="15.75" x14ac:dyDescent="0.25">
      <c r="A9" s="31"/>
      <c r="B9" s="68" t="s">
        <v>89</v>
      </c>
      <c r="C9" s="4">
        <v>11695</v>
      </c>
      <c r="D9" s="5">
        <v>11580</v>
      </c>
      <c r="E9" s="5">
        <v>10281</v>
      </c>
      <c r="F9" s="5">
        <v>10835</v>
      </c>
      <c r="G9" s="4">
        <v>4101</v>
      </c>
      <c r="H9" s="5">
        <v>5375</v>
      </c>
      <c r="I9" s="5">
        <v>5200</v>
      </c>
      <c r="J9" s="6">
        <v>5548</v>
      </c>
      <c r="K9" s="143">
        <v>5855</v>
      </c>
      <c r="L9" s="145">
        <f t="shared" ca="1" si="2"/>
        <v>21978</v>
      </c>
      <c r="M9" s="25">
        <f t="shared" ca="1" si="3"/>
        <v>3.9240633570720891E-3</v>
      </c>
      <c r="N9" s="19">
        <f t="shared" ca="1" si="4"/>
        <v>-0.53583765112262527</v>
      </c>
      <c r="O9" s="19">
        <f t="shared" ca="1" si="1"/>
        <v>-0.49421262523100867</v>
      </c>
      <c r="P9" s="19">
        <f t="shared" ca="1" si="1"/>
        <v>-0.48795569912321179</v>
      </c>
      <c r="Q9" s="113">
        <f t="shared" ca="1" si="1"/>
        <v>0.4277005608388198</v>
      </c>
      <c r="R9" s="8">
        <f t="shared" ca="1" si="5"/>
        <v>-0.40272304807457132</v>
      </c>
      <c r="S9" s="25"/>
      <c r="T9" s="31"/>
      <c r="V9" s="114"/>
      <c r="W9" s="114"/>
    </row>
    <row r="10" spans="1:24" ht="15.75" x14ac:dyDescent="0.25">
      <c r="A10" s="31"/>
      <c r="B10" s="68" t="s">
        <v>126</v>
      </c>
      <c r="C10" s="4">
        <v>4644</v>
      </c>
      <c r="D10" s="5">
        <v>5936</v>
      </c>
      <c r="E10" s="5">
        <v>4724</v>
      </c>
      <c r="F10" s="5">
        <v>5549</v>
      </c>
      <c r="G10" s="4">
        <v>5327</v>
      </c>
      <c r="H10" s="5">
        <v>7340</v>
      </c>
      <c r="I10" s="5">
        <v>5424</v>
      </c>
      <c r="J10" s="6">
        <v>5716</v>
      </c>
      <c r="K10" s="143">
        <v>5634</v>
      </c>
      <c r="L10" s="145">
        <f t="shared" ca="1" si="2"/>
        <v>24114</v>
      </c>
      <c r="M10" s="25">
        <f t="shared" ca="1" si="3"/>
        <v>4.3054356079914625E-3</v>
      </c>
      <c r="N10" s="19">
        <f t="shared" ca="1" si="4"/>
        <v>0.23652291105121293</v>
      </c>
      <c r="O10" s="19">
        <f t="shared" ca="1" si="1"/>
        <v>0.14817950889077053</v>
      </c>
      <c r="P10" s="19">
        <f t="shared" ca="1" si="1"/>
        <v>3.0095512704991889E-2</v>
      </c>
      <c r="Q10" s="113">
        <f t="shared" ca="1" si="1"/>
        <v>5.7630936737375633E-2</v>
      </c>
      <c r="R10" s="8">
        <f t="shared" ca="1" si="5"/>
        <v>0.11970653789004458</v>
      </c>
      <c r="S10" s="25"/>
      <c r="T10" s="31"/>
      <c r="V10" s="114"/>
      <c r="W10" s="114"/>
    </row>
    <row r="11" spans="1:24" ht="15.75" x14ac:dyDescent="0.25">
      <c r="A11" s="31"/>
      <c r="B11" s="68" t="s">
        <v>133</v>
      </c>
      <c r="C11" s="4">
        <v>98071</v>
      </c>
      <c r="D11" s="5">
        <v>92193</v>
      </c>
      <c r="E11" s="5">
        <v>84359</v>
      </c>
      <c r="F11" s="5">
        <v>96742</v>
      </c>
      <c r="G11" s="4">
        <v>91100</v>
      </c>
      <c r="H11" s="5">
        <v>97482</v>
      </c>
      <c r="I11" s="5">
        <v>91428</v>
      </c>
      <c r="J11" s="6">
        <v>100444</v>
      </c>
      <c r="K11" s="143">
        <v>93166</v>
      </c>
      <c r="L11" s="145">
        <f t="shared" ca="1" si="2"/>
        <v>382520</v>
      </c>
      <c r="M11" s="25">
        <f t="shared" ca="1" si="3"/>
        <v>6.8297056845355156E-2</v>
      </c>
      <c r="N11" s="19">
        <f t="shared" ca="1" si="4"/>
        <v>5.7368780710032215E-2</v>
      </c>
      <c r="O11" s="19">
        <f t="shared" ca="1" si="1"/>
        <v>8.3796631064853785E-2</v>
      </c>
      <c r="P11" s="19">
        <f t="shared" ca="1" si="1"/>
        <v>3.8266730065535132E-2</v>
      </c>
      <c r="Q11" s="113">
        <f t="shared" ca="1" si="1"/>
        <v>2.2678375411635567E-2</v>
      </c>
      <c r="R11" s="8">
        <f t="shared" ca="1" si="5"/>
        <v>4.9742860749628151E-2</v>
      </c>
      <c r="S11" s="25"/>
      <c r="T11" s="31"/>
      <c r="V11" s="114"/>
      <c r="W11" s="114"/>
      <c r="X11" s="114"/>
    </row>
    <row r="12" spans="1:24" ht="15.75" x14ac:dyDescent="0.25">
      <c r="A12" s="31"/>
      <c r="B12" s="68" t="s">
        <v>145</v>
      </c>
      <c r="C12" s="4">
        <v>26159</v>
      </c>
      <c r="D12" s="5">
        <v>24574</v>
      </c>
      <c r="E12" s="5">
        <v>24056</v>
      </c>
      <c r="F12" s="5">
        <v>29896</v>
      </c>
      <c r="G12" s="4">
        <v>28659</v>
      </c>
      <c r="H12" s="5">
        <v>31646</v>
      </c>
      <c r="I12" s="5">
        <v>37308</v>
      </c>
      <c r="J12" s="6">
        <f>+'P2'!L173</f>
        <v>44020</v>
      </c>
      <c r="K12" s="143">
        <f>+'P2'!M173</f>
        <v>43458</v>
      </c>
      <c r="L12" s="145">
        <f t="shared" ca="1" si="2"/>
        <v>156432</v>
      </c>
      <c r="M12" s="25">
        <f t="shared" ca="1" si="3"/>
        <v>2.7930161028005329E-2</v>
      </c>
      <c r="N12" s="19">
        <f t="shared" ca="1" si="4"/>
        <v>0.28778383657524215</v>
      </c>
      <c r="O12" s="19">
        <f t="shared" ca="1" si="1"/>
        <v>0.550881277020286</v>
      </c>
      <c r="P12" s="19">
        <f t="shared" ca="1" si="1"/>
        <v>0.47243778431897243</v>
      </c>
      <c r="Q12" s="113">
        <f t="shared" ca="1" si="1"/>
        <v>0.5163822882864022</v>
      </c>
      <c r="R12" s="8">
        <f t="shared" ca="1" si="5"/>
        <v>0.45945794654102717</v>
      </c>
      <c r="S12" s="25"/>
      <c r="T12" s="31"/>
    </row>
    <row r="13" spans="1:24" ht="15.75" x14ac:dyDescent="0.25">
      <c r="A13" s="31"/>
      <c r="B13" s="68" t="s">
        <v>164</v>
      </c>
      <c r="C13" s="4">
        <v>16683</v>
      </c>
      <c r="D13" s="5">
        <v>17660</v>
      </c>
      <c r="E13" s="5">
        <v>16097</v>
      </c>
      <c r="F13" s="5">
        <v>19810</v>
      </c>
      <c r="G13" s="4">
        <v>20583</v>
      </c>
      <c r="H13" s="5">
        <v>21839</v>
      </c>
      <c r="I13" s="5">
        <v>20347</v>
      </c>
      <c r="J13" s="6">
        <v>22748</v>
      </c>
      <c r="K13" s="143">
        <v>21312</v>
      </c>
      <c r="L13" s="145">
        <f t="shared" ca="1" si="2"/>
        <v>86246</v>
      </c>
      <c r="M13" s="25">
        <f t="shared" ca="1" si="3"/>
        <v>1.539879735617615E-2</v>
      </c>
      <c r="N13" s="19">
        <f t="shared" ca="1" si="4"/>
        <v>0.23663646659116647</v>
      </c>
      <c r="O13" s="19">
        <f t="shared" ca="1" si="1"/>
        <v>0.26402435236379451</v>
      </c>
      <c r="P13" s="19">
        <f t="shared" ca="1" si="1"/>
        <v>0.14830893488137303</v>
      </c>
      <c r="Q13" s="113">
        <f t="shared" ca="1" si="1"/>
        <v>3.541757761259292E-2</v>
      </c>
      <c r="R13" s="8">
        <f t="shared" ca="1" si="5"/>
        <v>0.16312879298718813</v>
      </c>
      <c r="S13" s="25"/>
      <c r="T13" s="31"/>
    </row>
    <row r="14" spans="1:24" ht="15.75" x14ac:dyDescent="0.25">
      <c r="A14" s="31"/>
      <c r="B14" s="68" t="s">
        <v>179</v>
      </c>
      <c r="C14" s="4">
        <v>104059</v>
      </c>
      <c r="D14" s="5">
        <v>105115</v>
      </c>
      <c r="E14" s="5">
        <v>95661</v>
      </c>
      <c r="F14" s="5">
        <v>116536</v>
      </c>
      <c r="G14" s="4">
        <v>105983</v>
      </c>
      <c r="H14" s="5">
        <v>115059</v>
      </c>
      <c r="I14" s="5">
        <v>104009</v>
      </c>
      <c r="J14" s="6">
        <v>114190</v>
      </c>
      <c r="K14" s="143">
        <v>104620</v>
      </c>
      <c r="L14" s="145">
        <f t="shared" ca="1" si="2"/>
        <v>437878</v>
      </c>
      <c r="M14" s="25">
        <f t="shared" ca="1" si="3"/>
        <v>7.8180954348348916E-2</v>
      </c>
      <c r="N14" s="19">
        <f t="shared" ca="1" si="4"/>
        <v>9.460115112020169E-2</v>
      </c>
      <c r="O14" s="19">
        <f t="shared" ca="1" si="1"/>
        <v>8.7266493137224149E-2</v>
      </c>
      <c r="P14" s="19">
        <f t="shared" ca="1" si="1"/>
        <v>-2.01311182810462E-2</v>
      </c>
      <c r="Q14" s="113">
        <f t="shared" ca="1" si="1"/>
        <v>-1.2860553107573856E-2</v>
      </c>
      <c r="R14" s="8">
        <f t="shared" ca="1" si="5"/>
        <v>3.4451151088484393E-2</v>
      </c>
      <c r="S14" s="25"/>
      <c r="T14" s="31"/>
    </row>
    <row r="15" spans="1:24" ht="15.75" x14ac:dyDescent="0.25">
      <c r="A15" s="31"/>
      <c r="B15" s="68" t="s">
        <v>190</v>
      </c>
      <c r="C15" s="4">
        <v>17811</v>
      </c>
      <c r="D15" s="5">
        <v>17255</v>
      </c>
      <c r="E15" s="5">
        <v>15388</v>
      </c>
      <c r="F15" s="5">
        <v>17854</v>
      </c>
      <c r="G15" s="4">
        <v>16649</v>
      </c>
      <c r="H15" s="5">
        <v>17326</v>
      </c>
      <c r="I15" s="5">
        <v>16370</v>
      </c>
      <c r="J15" s="6">
        <v>18855</v>
      </c>
      <c r="K15" s="143">
        <v>19077</v>
      </c>
      <c r="L15" s="145">
        <f t="shared" ca="1" si="2"/>
        <v>71628</v>
      </c>
      <c r="M15" s="25">
        <f t="shared" ca="1" si="3"/>
        <v>1.2788825650212013E-2</v>
      </c>
      <c r="N15" s="19">
        <f t="shared" ca="1" si="4"/>
        <v>4.1147493480150682E-3</v>
      </c>
      <c r="O15" s="19">
        <f t="shared" ca="1" si="1"/>
        <v>6.3815960488692494E-2</v>
      </c>
      <c r="P15" s="19">
        <f t="shared" ca="1" si="1"/>
        <v>5.6065867592696314E-2</v>
      </c>
      <c r="Q15" s="113">
        <f t="shared" ca="1" si="1"/>
        <v>0.14583458465973934</v>
      </c>
      <c r="R15" s="8">
        <f t="shared" ca="1" si="5"/>
        <v>6.6750067018139583E-2</v>
      </c>
      <c r="S15" s="25"/>
      <c r="T15" s="31"/>
    </row>
    <row r="16" spans="1:24" ht="15.75" x14ac:dyDescent="0.25">
      <c r="A16" s="31"/>
      <c r="B16" s="68" t="s">
        <v>200</v>
      </c>
      <c r="C16" s="4">
        <v>49083</v>
      </c>
      <c r="D16" s="5">
        <v>47979</v>
      </c>
      <c r="E16" s="5">
        <v>43350</v>
      </c>
      <c r="F16" s="5">
        <v>49592</v>
      </c>
      <c r="G16" s="4">
        <v>47020</v>
      </c>
      <c r="H16" s="5">
        <v>51031</v>
      </c>
      <c r="I16" s="5">
        <v>47587</v>
      </c>
      <c r="J16" s="6">
        <v>52756</v>
      </c>
      <c r="K16" s="143">
        <v>48843</v>
      </c>
      <c r="L16" s="145">
        <f t="shared" ca="1" si="2"/>
        <v>200217</v>
      </c>
      <c r="M16" s="25">
        <f t="shared" ca="1" si="3"/>
        <v>3.5747756536668604E-2</v>
      </c>
      <c r="N16" s="19">
        <f t="shared" ca="1" si="4"/>
        <v>6.3611163217240876E-2</v>
      </c>
      <c r="O16" s="19">
        <f t="shared" ca="1" si="1"/>
        <v>9.7739331026528264E-2</v>
      </c>
      <c r="P16" s="19">
        <f t="shared" ca="1" si="1"/>
        <v>6.3800613002097106E-2</v>
      </c>
      <c r="Q16" s="113">
        <f t="shared" ca="1" si="1"/>
        <v>3.8770735857082093E-2</v>
      </c>
      <c r="R16" s="8">
        <f t="shared" ca="1" si="5"/>
        <v>6.531837119095886E-2</v>
      </c>
      <c r="S16" s="25"/>
      <c r="T16" s="31"/>
    </row>
    <row r="17" spans="1:20" ht="15.75" x14ac:dyDescent="0.25">
      <c r="A17" s="31"/>
      <c r="B17" s="68" t="s">
        <v>209</v>
      </c>
      <c r="C17" s="4">
        <v>34193</v>
      </c>
      <c r="D17" s="5">
        <v>38405</v>
      </c>
      <c r="E17" s="5">
        <v>36240</v>
      </c>
      <c r="F17" s="5">
        <v>43792</v>
      </c>
      <c r="G17" s="4">
        <v>43967</v>
      </c>
      <c r="H17" s="5">
        <v>48995</v>
      </c>
      <c r="I17" s="5">
        <v>47663</v>
      </c>
      <c r="J17" s="6">
        <v>50063</v>
      </c>
      <c r="K17" s="143">
        <v>46667</v>
      </c>
      <c r="L17" s="145">
        <f t="shared" ca="1" si="2"/>
        <v>193388</v>
      </c>
      <c r="M17" s="25">
        <f t="shared" ca="1" si="3"/>
        <v>3.4528472313106615E-2</v>
      </c>
      <c r="N17" s="19">
        <f t="shared" ca="1" si="4"/>
        <v>0.27574534565811742</v>
      </c>
      <c r="O17" s="19">
        <f t="shared" ca="1" si="1"/>
        <v>0.31520419426048563</v>
      </c>
      <c r="P17" s="19">
        <f t="shared" ca="1" si="1"/>
        <v>0.14319967117281696</v>
      </c>
      <c r="Q17" s="113">
        <f t="shared" ca="1" si="1"/>
        <v>6.1409693633861763E-2</v>
      </c>
      <c r="R17" s="8">
        <f t="shared" ca="1" si="5"/>
        <v>0.19078347823945224</v>
      </c>
      <c r="S17" s="25"/>
      <c r="T17" s="31"/>
    </row>
    <row r="18" spans="1:20" ht="15.75" x14ac:dyDescent="0.25">
      <c r="A18" s="31"/>
      <c r="B18" s="68" t="s">
        <v>211</v>
      </c>
      <c r="C18" s="4">
        <v>67934</v>
      </c>
      <c r="D18" s="5">
        <v>68356</v>
      </c>
      <c r="E18" s="5">
        <v>58685</v>
      </c>
      <c r="F18" s="5">
        <v>73374</v>
      </c>
      <c r="G18" s="4">
        <v>69155</v>
      </c>
      <c r="H18" s="5">
        <v>75112</v>
      </c>
      <c r="I18" s="5">
        <v>64287</v>
      </c>
      <c r="J18" s="6">
        <v>75675</v>
      </c>
      <c r="K18" s="143">
        <v>69156</v>
      </c>
      <c r="L18" s="145">
        <f t="shared" ca="1" si="2"/>
        <v>284230</v>
      </c>
      <c r="M18" s="25">
        <f t="shared" ca="1" si="3"/>
        <v>5.0747862770980069E-2</v>
      </c>
      <c r="N18" s="19">
        <f t="shared" ca="1" si="4"/>
        <v>9.8835508221663051E-2</v>
      </c>
      <c r="O18" s="19">
        <f t="shared" ca="1" si="1"/>
        <v>9.5458805486921705E-2</v>
      </c>
      <c r="P18" s="19">
        <f t="shared" ca="1" si="1"/>
        <v>3.1359882247117506E-2</v>
      </c>
      <c r="Q18" s="113">
        <f t="shared" ca="1" si="1"/>
        <v>1.4460270407056612E-5</v>
      </c>
      <c r="R18" s="8">
        <f t="shared" ca="1" si="5"/>
        <v>5.438290610973031E-2</v>
      </c>
      <c r="S18" s="25"/>
      <c r="T18" s="31"/>
    </row>
    <row r="19" spans="1:20" ht="15.75" x14ac:dyDescent="0.25">
      <c r="A19" s="31"/>
      <c r="B19" s="68" t="s">
        <v>220</v>
      </c>
      <c r="C19" s="4">
        <v>12741</v>
      </c>
      <c r="D19" s="5">
        <v>12197</v>
      </c>
      <c r="E19" s="5">
        <v>9200</v>
      </c>
      <c r="F19" s="5">
        <v>12189</v>
      </c>
      <c r="G19" s="4">
        <v>11383</v>
      </c>
      <c r="H19" s="5">
        <v>11899</v>
      </c>
      <c r="I19" s="5">
        <v>10554</v>
      </c>
      <c r="J19" s="6">
        <v>13231</v>
      </c>
      <c r="K19" s="143">
        <v>14378</v>
      </c>
      <c r="L19" s="145">
        <f t="shared" ca="1" si="2"/>
        <v>50062</v>
      </c>
      <c r="M19" s="25">
        <f t="shared" ca="1" si="3"/>
        <v>8.9383228583921632E-3</v>
      </c>
      <c r="N19" s="19">
        <f t="shared" ca="1" si="4"/>
        <v>-2.4432237435434944E-2</v>
      </c>
      <c r="O19" s="19">
        <f t="shared" ca="1" si="1"/>
        <v>0.14717391304347827</v>
      </c>
      <c r="P19" s="19">
        <f t="shared" ca="1" si="1"/>
        <v>8.5486914431044378E-2</v>
      </c>
      <c r="Q19" s="113">
        <f t="shared" ca="1" si="1"/>
        <v>0.26311165773521916</v>
      </c>
      <c r="R19" s="8">
        <f t="shared" ca="1" si="5"/>
        <v>0.1132557984389246</v>
      </c>
      <c r="S19" s="25"/>
      <c r="T19" s="31"/>
    </row>
    <row r="20" spans="1:20" ht="15.75" x14ac:dyDescent="0.25">
      <c r="A20" s="31"/>
      <c r="B20" s="68" t="s">
        <v>224</v>
      </c>
      <c r="C20" s="4">
        <v>9507</v>
      </c>
      <c r="D20" s="5">
        <v>10021</v>
      </c>
      <c r="E20" s="5">
        <v>9422</v>
      </c>
      <c r="F20" s="5">
        <v>11549</v>
      </c>
      <c r="G20" s="4">
        <v>11560</v>
      </c>
      <c r="H20" s="5">
        <v>13125</v>
      </c>
      <c r="I20" s="5">
        <v>12038</v>
      </c>
      <c r="J20" s="6">
        <v>12997</v>
      </c>
      <c r="K20" s="143">
        <v>12589</v>
      </c>
      <c r="L20" s="145">
        <f t="shared" ca="1" si="2"/>
        <v>50749</v>
      </c>
      <c r="M20" s="25">
        <f t="shared" ca="1" si="3"/>
        <v>9.0609833154996575E-3</v>
      </c>
      <c r="N20" s="19">
        <f t="shared" ca="1" si="4"/>
        <v>0.30974952599540961</v>
      </c>
      <c r="O20" s="19">
        <f t="shared" ca="1" si="1"/>
        <v>0.2776480577372108</v>
      </c>
      <c r="P20" s="19">
        <f t="shared" ca="1" si="1"/>
        <v>0.12537882067711489</v>
      </c>
      <c r="Q20" s="113">
        <f t="shared" ca="1" si="1"/>
        <v>8.9013840830449831E-2</v>
      </c>
      <c r="R20" s="8">
        <f t="shared" ca="1" si="5"/>
        <v>0.19263489377702575</v>
      </c>
      <c r="S20" s="25"/>
      <c r="T20" s="31"/>
    </row>
    <row r="21" spans="1:20" ht="16.5" thickBot="1" x14ac:dyDescent="0.3">
      <c r="A21" s="31"/>
      <c r="B21" s="68" t="s">
        <v>233</v>
      </c>
      <c r="C21" s="4">
        <v>17585</v>
      </c>
      <c r="D21" s="5">
        <v>15798</v>
      </c>
      <c r="E21" s="5">
        <v>20750</v>
      </c>
      <c r="F21" s="5">
        <v>26058</v>
      </c>
      <c r="G21" s="4">
        <v>21584</v>
      </c>
      <c r="H21" s="5">
        <v>21649</v>
      </c>
      <c r="I21" s="5">
        <v>23598</v>
      </c>
      <c r="J21" s="6">
        <v>27056</v>
      </c>
      <c r="K21" s="143">
        <v>24740</v>
      </c>
      <c r="L21" s="145">
        <f t="shared" ca="1" si="2"/>
        <v>97043</v>
      </c>
      <c r="M21" s="25">
        <f t="shared" ca="1" si="3"/>
        <v>1.7326548382944163E-2</v>
      </c>
      <c r="N21" s="19">
        <f t="shared" ca="1" si="4"/>
        <v>0.37036333713128244</v>
      </c>
      <c r="O21" s="19">
        <f t="shared" ca="1" si="1"/>
        <v>0.13725301204819276</v>
      </c>
      <c r="P21" s="19">
        <f t="shared" ca="1" si="1"/>
        <v>3.829917875508481E-2</v>
      </c>
      <c r="Q21" s="113">
        <f t="shared" ca="1" si="1"/>
        <v>0.14621942179392142</v>
      </c>
      <c r="R21" s="8">
        <f t="shared" ca="1" si="5"/>
        <v>0.15266658748069842</v>
      </c>
      <c r="S21" s="25"/>
      <c r="T21" s="31"/>
    </row>
    <row r="22" spans="1:20" ht="16.5" thickBot="1" x14ac:dyDescent="0.3">
      <c r="A22" s="31"/>
      <c r="B22" s="69" t="s">
        <v>34</v>
      </c>
      <c r="C22" s="48">
        <v>1428479</v>
      </c>
      <c r="D22" s="49">
        <v>1372744</v>
      </c>
      <c r="E22" s="49">
        <v>1264316</v>
      </c>
      <c r="F22" s="49">
        <v>1464154</v>
      </c>
      <c r="G22" s="48">
        <v>1323508</v>
      </c>
      <c r="H22" s="50">
        <f>SUM(H6:H21)</f>
        <v>1407332</v>
      </c>
      <c r="I22" s="49">
        <v>1343606</v>
      </c>
      <c r="J22" s="50">
        <f>SUM(J6:J21)</f>
        <v>1488128</v>
      </c>
      <c r="K22" s="141">
        <f>SUM(K6:K21)</f>
        <v>1361761</v>
      </c>
      <c r="L22" s="50">
        <f t="shared" ca="1" si="2"/>
        <v>5600827</v>
      </c>
      <c r="M22" s="58">
        <v>1</v>
      </c>
      <c r="N22" s="51">
        <f t="shared" ca="1" si="4"/>
        <v>2.5196249264247374E-2</v>
      </c>
      <c r="O22" s="51">
        <f t="shared" ca="1" si="4"/>
        <v>6.2713751941761389E-2</v>
      </c>
      <c r="P22" s="51">
        <f t="shared" ca="1" si="4"/>
        <v>1.6373960662607896E-2</v>
      </c>
      <c r="Q22" s="52">
        <f t="shared" ca="1" si="4"/>
        <v>2.8902734248678511E-2</v>
      </c>
      <c r="R22" s="52">
        <f t="shared" ca="1" si="5"/>
        <v>3.2463414715076647E-2</v>
      </c>
      <c r="S22" s="134"/>
      <c r="T22" s="31"/>
    </row>
    <row r="23" spans="1:20" s="31" customFormat="1" x14ac:dyDescent="0.2"/>
    <row r="24" spans="1:20" hidden="1" x14ac:dyDescent="0.2"/>
    <row r="25" spans="1:20" hidden="1" x14ac:dyDescent="0.2"/>
    <row r="26" spans="1:20" hidden="1" x14ac:dyDescent="0.2"/>
    <row r="27" spans="1:20" hidden="1" x14ac:dyDescent="0.2"/>
    <row r="28" spans="1:20" hidden="1" x14ac:dyDescent="0.2"/>
    <row r="29" spans="1:20" hidden="1" x14ac:dyDescent="0.2"/>
    <row r="30" spans="1:20" hidden="1" x14ac:dyDescent="0.2"/>
    <row r="31" spans="1:20" hidden="1" x14ac:dyDescent="0.2"/>
    <row r="32" spans="1:20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</sheetData>
  <mergeCells count="1">
    <mergeCell ref="L4:M4"/>
  </mergeCells>
  <pageMargins left="0.70866141732283472" right="0.70866141732283472" top="0.74803149606299213" bottom="0.74803149606299213" header="0.31496062992125984" footer="0.31496062992125984"/>
  <pageSetup paperSize="8" scale="74"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'P1 '!C6:K6</xm:f>
              <xm:sqref>S6</xm:sqref>
            </x14:sparkline>
            <x14:sparkline>
              <xm:f>'P1 '!C7:K7</xm:f>
              <xm:sqref>S7</xm:sqref>
            </x14:sparkline>
            <x14:sparkline>
              <xm:f>'P1 '!C8:K8</xm:f>
              <xm:sqref>S8</xm:sqref>
            </x14:sparkline>
            <x14:sparkline>
              <xm:f>'P1 '!C9:K9</xm:f>
              <xm:sqref>S9</xm:sqref>
            </x14:sparkline>
            <x14:sparkline>
              <xm:f>'P1 '!C10:K10</xm:f>
              <xm:sqref>S10</xm:sqref>
            </x14:sparkline>
            <x14:sparkline>
              <xm:f>'P1 '!C11:K11</xm:f>
              <xm:sqref>S11</xm:sqref>
            </x14:sparkline>
            <x14:sparkline>
              <xm:f>'P1 '!C12:K12</xm:f>
              <xm:sqref>S12</xm:sqref>
            </x14:sparkline>
            <x14:sparkline>
              <xm:f>'P1 '!C13:K13</xm:f>
              <xm:sqref>S13</xm:sqref>
            </x14:sparkline>
            <x14:sparkline>
              <xm:f>'P1 '!C14:K14</xm:f>
              <xm:sqref>S14</xm:sqref>
            </x14:sparkline>
            <x14:sparkline>
              <xm:f>'P1 '!C15:K15</xm:f>
              <xm:sqref>S15</xm:sqref>
            </x14:sparkline>
            <x14:sparkline>
              <xm:f>'P1 '!C16:K16</xm:f>
              <xm:sqref>S16</xm:sqref>
            </x14:sparkline>
            <x14:sparkline>
              <xm:f>'P1 '!C17:K17</xm:f>
              <xm:sqref>S17</xm:sqref>
            </x14:sparkline>
            <x14:sparkline>
              <xm:f>'P1 '!C18:K18</xm:f>
              <xm:sqref>S18</xm:sqref>
            </x14:sparkline>
            <x14:sparkline>
              <xm:f>'P1 '!C19:K19</xm:f>
              <xm:sqref>S19</xm:sqref>
            </x14:sparkline>
            <x14:sparkline>
              <xm:f>'P1 '!C20:K20</xm:f>
              <xm:sqref>S20</xm:sqref>
            </x14:sparkline>
            <x14:sparkline>
              <xm:f>'P1 '!C21:K21</xm:f>
              <xm:sqref>S21</xm:sqref>
            </x14:sparkline>
            <x14:sparkline>
              <xm:f>'P1 '!C22:K22</xm:f>
              <xm:sqref>S22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74"/>
  <sheetViews>
    <sheetView tabSelected="1" zoomScaleNormal="100" workbookViewId="0">
      <pane xSplit="4" ySplit="5" topLeftCell="E6" activePane="bottomRight" state="frozen"/>
      <selection activeCell="D6" sqref="D6"/>
      <selection pane="topRight" activeCell="D6" sqref="D6"/>
      <selection pane="bottomLeft" activeCell="D6" sqref="D6"/>
      <selection pane="bottomRight" activeCell="E6" sqref="E6"/>
    </sheetView>
  </sheetViews>
  <sheetFormatPr defaultColWidth="0" defaultRowHeight="15.75" zeroHeight="1" x14ac:dyDescent="0.25"/>
  <cols>
    <col min="1" max="1" width="13" hidden="1" customWidth="1"/>
    <col min="2" max="2" width="10" hidden="1" customWidth="1"/>
    <col min="3" max="3" width="9.33203125" style="7" customWidth="1"/>
    <col min="4" max="4" width="38" customWidth="1"/>
    <col min="5" max="8" width="10" style="114" bestFit="1" customWidth="1"/>
    <col min="9" max="9" width="10" style="114" customWidth="1"/>
    <col min="10" max="10" width="10" style="114" bestFit="1" customWidth="1"/>
    <col min="11" max="11" width="10" style="114" customWidth="1"/>
    <col min="12" max="12" width="10" customWidth="1"/>
    <col min="13" max="13" width="10" style="114" bestFit="1" customWidth="1"/>
    <col min="14" max="14" width="10" bestFit="1" customWidth="1"/>
    <col min="15" max="15" width="7.5546875" bestFit="1" customWidth="1"/>
    <col min="16" max="19" width="9.109375" customWidth="1"/>
    <col min="20" max="22" width="8.88671875" customWidth="1"/>
    <col min="23" max="26" width="5.5546875" hidden="1" customWidth="1"/>
    <col min="27" max="30" width="0" hidden="1" customWidth="1"/>
    <col min="31" max="34" width="5.5546875" hidden="1" customWidth="1"/>
    <col min="35" max="35" width="0" hidden="1" customWidth="1"/>
    <col min="36" max="16384" width="5.5546875" hidden="1"/>
  </cols>
  <sheetData>
    <row r="1" spans="1:22" ht="34.5" thickBot="1" x14ac:dyDescent="0.55000000000000004">
      <c r="C1" s="73" t="s">
        <v>526</v>
      </c>
      <c r="D1" s="63"/>
      <c r="E1" s="118"/>
      <c r="F1" s="118"/>
      <c r="G1" s="118"/>
      <c r="H1" s="118"/>
      <c r="I1" s="118"/>
      <c r="J1" s="118"/>
      <c r="K1" s="118"/>
      <c r="L1" s="56"/>
      <c r="M1" s="118"/>
      <c r="N1" s="56"/>
      <c r="O1" s="56"/>
      <c r="P1" s="56"/>
      <c r="Q1" s="56"/>
      <c r="R1" s="56"/>
      <c r="S1" s="56"/>
      <c r="T1" s="56"/>
      <c r="U1" s="56"/>
      <c r="V1" s="57"/>
    </row>
    <row r="2" spans="1:22" x14ac:dyDescent="0.25">
      <c r="C2" s="61"/>
      <c r="D2" s="31"/>
      <c r="E2" s="75"/>
      <c r="F2" s="75"/>
      <c r="G2" s="75"/>
      <c r="H2" s="75"/>
      <c r="I2" s="75"/>
      <c r="J2" s="75"/>
      <c r="K2" s="75"/>
      <c r="L2" s="31"/>
      <c r="M2" s="75"/>
      <c r="N2" s="31"/>
      <c r="O2" s="31"/>
      <c r="P2" s="31"/>
      <c r="Q2" s="31"/>
      <c r="R2" s="31"/>
      <c r="S2" s="31"/>
      <c r="T2" s="31"/>
      <c r="U2" s="31"/>
      <c r="V2" s="31"/>
    </row>
    <row r="3" spans="1:22" ht="16.5" thickBot="1" x14ac:dyDescent="0.3">
      <c r="C3" s="61"/>
      <c r="D3" s="31"/>
      <c r="E3" s="75"/>
      <c r="F3" s="75"/>
      <c r="G3" s="75"/>
      <c r="H3" s="75"/>
      <c r="I3" s="75"/>
      <c r="J3" s="75"/>
      <c r="K3" s="75"/>
      <c r="L3" s="31"/>
      <c r="M3" s="75"/>
      <c r="N3" s="31"/>
      <c r="O3" s="31"/>
      <c r="P3" s="31"/>
      <c r="Q3" s="31"/>
      <c r="R3" s="31"/>
      <c r="S3" s="31"/>
      <c r="T3" s="31"/>
      <c r="U3" s="31"/>
      <c r="V3" s="31"/>
    </row>
    <row r="4" spans="1:22" ht="24" thickBot="1" x14ac:dyDescent="0.3">
      <c r="C4" s="70"/>
      <c r="D4" s="71"/>
      <c r="E4" s="94" t="s">
        <v>0</v>
      </c>
      <c r="F4" s="125" t="s">
        <v>0</v>
      </c>
      <c r="G4" s="125" t="s">
        <v>0</v>
      </c>
      <c r="H4" s="126" t="s">
        <v>0</v>
      </c>
      <c r="I4" s="119" t="s">
        <v>1</v>
      </c>
      <c r="J4" s="95" t="s">
        <v>1</v>
      </c>
      <c r="K4" s="95" t="s">
        <v>1</v>
      </c>
      <c r="L4" s="18" t="s">
        <v>1</v>
      </c>
      <c r="M4" s="94" t="s">
        <v>525</v>
      </c>
      <c r="N4" s="148" t="s">
        <v>2</v>
      </c>
      <c r="O4" s="149"/>
      <c r="P4" s="59" t="s">
        <v>254</v>
      </c>
      <c r="Q4" s="38"/>
      <c r="R4" s="39"/>
      <c r="S4" s="39"/>
      <c r="T4" s="37"/>
      <c r="U4" s="37"/>
      <c r="V4" s="31"/>
    </row>
    <row r="5" spans="1:22" ht="45.75" thickBot="1" x14ac:dyDescent="0.3">
      <c r="C5" s="74" t="s">
        <v>242</v>
      </c>
      <c r="D5" s="76" t="s">
        <v>243</v>
      </c>
      <c r="E5" s="32" t="s">
        <v>3</v>
      </c>
      <c r="F5" s="33" t="s">
        <v>4</v>
      </c>
      <c r="G5" s="33" t="s">
        <v>5</v>
      </c>
      <c r="H5" s="34" t="s">
        <v>6</v>
      </c>
      <c r="I5" s="1" t="s">
        <v>3</v>
      </c>
      <c r="J5" s="2" t="s">
        <v>4</v>
      </c>
      <c r="K5" s="2" t="s">
        <v>5</v>
      </c>
      <c r="L5" s="2" t="s">
        <v>6</v>
      </c>
      <c r="M5" s="135" t="s">
        <v>3</v>
      </c>
      <c r="N5" s="77" t="s">
        <v>7</v>
      </c>
      <c r="O5" s="78" t="s">
        <v>8</v>
      </c>
      <c r="P5" s="79" t="s">
        <v>533</v>
      </c>
      <c r="Q5" s="80" t="s">
        <v>534</v>
      </c>
      <c r="R5" s="80" t="s">
        <v>535</v>
      </c>
      <c r="S5" s="80" t="s">
        <v>536</v>
      </c>
      <c r="T5" s="40" t="s">
        <v>255</v>
      </c>
      <c r="U5" s="115" t="s">
        <v>256</v>
      </c>
      <c r="V5" s="31"/>
    </row>
    <row r="6" spans="1:22" x14ac:dyDescent="0.25">
      <c r="A6" t="s">
        <v>264</v>
      </c>
      <c r="B6" t="s">
        <v>537</v>
      </c>
      <c r="C6" s="70" t="s">
        <v>9</v>
      </c>
      <c r="D6" s="30" t="s">
        <v>10</v>
      </c>
      <c r="E6" s="120">
        <v>15225</v>
      </c>
      <c r="F6" s="127">
        <v>13992</v>
      </c>
      <c r="G6" s="127">
        <v>12197</v>
      </c>
      <c r="H6" s="128">
        <v>12750</v>
      </c>
      <c r="I6" s="120">
        <v>12212</v>
      </c>
      <c r="J6" s="127">
        <v>13136</v>
      </c>
      <c r="K6" s="127">
        <v>12120</v>
      </c>
      <c r="L6" s="28">
        <v>13280</v>
      </c>
      <c r="M6" s="138">
        <v>11627</v>
      </c>
      <c r="N6" s="27">
        <v>50163</v>
      </c>
      <c r="O6" s="15">
        <v>2.7404886256856276E-2</v>
      </c>
      <c r="P6" s="21">
        <v>-6.1177815894797025E-2</v>
      </c>
      <c r="Q6" s="14">
        <v>-6.3130277937197676E-3</v>
      </c>
      <c r="R6" s="14">
        <v>4.1568627450980389E-2</v>
      </c>
      <c r="S6" s="14">
        <v>-4.7903701277432036E-2</v>
      </c>
      <c r="T6" s="116">
        <v>-1.9315360403511173E-2</v>
      </c>
      <c r="U6" s="24"/>
      <c r="V6" s="31"/>
    </row>
    <row r="7" spans="1:22" x14ac:dyDescent="0.25">
      <c r="A7" t="s">
        <v>265</v>
      </c>
      <c r="B7" t="s">
        <v>538</v>
      </c>
      <c r="C7" s="74" t="s">
        <v>9</v>
      </c>
      <c r="D7" s="12" t="s">
        <v>12</v>
      </c>
      <c r="E7" s="121">
        <v>15152</v>
      </c>
      <c r="F7" s="123">
        <v>15142</v>
      </c>
      <c r="G7" s="123">
        <v>13903</v>
      </c>
      <c r="H7" s="129">
        <v>15810</v>
      </c>
      <c r="I7" s="121">
        <v>14012</v>
      </c>
      <c r="J7" s="123">
        <v>14290</v>
      </c>
      <c r="K7" s="123">
        <v>13259</v>
      </c>
      <c r="L7" s="13">
        <v>15685</v>
      </c>
      <c r="M7" s="139">
        <v>13506</v>
      </c>
      <c r="N7" s="29">
        <v>56740</v>
      </c>
      <c r="O7" s="20">
        <v>3.0998011407093375E-2</v>
      </c>
      <c r="P7" s="22">
        <v>-5.6267335886936998E-2</v>
      </c>
      <c r="Q7" s="19">
        <v>-4.6320937927066104E-2</v>
      </c>
      <c r="R7" s="19">
        <v>-7.906388361796331E-3</v>
      </c>
      <c r="S7" s="19">
        <v>-3.6111904082215242E-2</v>
      </c>
      <c r="T7" s="117">
        <v>-3.6132298231606845E-2</v>
      </c>
      <c r="U7" s="25"/>
      <c r="V7" s="31"/>
    </row>
    <row r="8" spans="1:22" x14ac:dyDescent="0.25">
      <c r="A8" t="s">
        <v>266</v>
      </c>
      <c r="B8" t="s">
        <v>539</v>
      </c>
      <c r="C8" s="74" t="s">
        <v>9</v>
      </c>
      <c r="D8" s="12" t="s">
        <v>13</v>
      </c>
      <c r="E8" s="121">
        <v>3983</v>
      </c>
      <c r="F8" s="123">
        <v>2950</v>
      </c>
      <c r="G8" s="123">
        <v>2622</v>
      </c>
      <c r="H8" s="129">
        <v>2634</v>
      </c>
      <c r="I8" s="121">
        <v>2325</v>
      </c>
      <c r="J8" s="123">
        <v>2467</v>
      </c>
      <c r="K8" s="123">
        <v>2503</v>
      </c>
      <c r="L8" s="13">
        <v>2467</v>
      </c>
      <c r="M8" s="139">
        <v>2200</v>
      </c>
      <c r="N8" s="29">
        <v>9637</v>
      </c>
      <c r="O8" s="20">
        <v>5.2648543519590914E-3</v>
      </c>
      <c r="P8" s="22">
        <v>-0.16372881355932203</v>
      </c>
      <c r="Q8" s="19">
        <v>-4.5385202135774218E-2</v>
      </c>
      <c r="R8" s="19">
        <v>-6.3401670463173881E-2</v>
      </c>
      <c r="S8" s="19">
        <v>-5.3763440860215055E-2</v>
      </c>
      <c r="T8" s="117">
        <v>-8.4892222960782457E-2</v>
      </c>
      <c r="U8" s="25"/>
      <c r="V8" s="31"/>
    </row>
    <row r="9" spans="1:22" x14ac:dyDescent="0.25">
      <c r="A9" t="s">
        <v>267</v>
      </c>
      <c r="B9" t="s">
        <v>540</v>
      </c>
      <c r="C9" s="74" t="s">
        <v>9</v>
      </c>
      <c r="D9" s="12" t="s">
        <v>14</v>
      </c>
      <c r="E9" s="121">
        <v>54866.999999999993</v>
      </c>
      <c r="F9" s="123">
        <v>50025</v>
      </c>
      <c r="G9" s="123">
        <v>47461</v>
      </c>
      <c r="H9" s="129">
        <v>55193</v>
      </c>
      <c r="I9" s="121">
        <v>52143</v>
      </c>
      <c r="J9" s="123">
        <v>55678</v>
      </c>
      <c r="K9" s="123">
        <v>53076</v>
      </c>
      <c r="L9" s="13">
        <v>58201</v>
      </c>
      <c r="M9" s="139">
        <v>52638</v>
      </c>
      <c r="N9" s="29">
        <v>219593</v>
      </c>
      <c r="O9" s="20">
        <v>0.11996733025939119</v>
      </c>
      <c r="P9" s="22">
        <v>0.11300349825087457</v>
      </c>
      <c r="Q9" s="19">
        <v>0.11830766313394155</v>
      </c>
      <c r="R9" s="19">
        <v>5.4499664812566809E-2</v>
      </c>
      <c r="S9" s="19">
        <v>9.4931246763707497E-3</v>
      </c>
      <c r="T9" s="117">
        <v>7.2116276571852628E-2</v>
      </c>
      <c r="U9" s="25"/>
      <c r="V9" s="31"/>
    </row>
    <row r="10" spans="1:22" x14ac:dyDescent="0.25">
      <c r="A10" t="s">
        <v>268</v>
      </c>
      <c r="B10" t="s">
        <v>541</v>
      </c>
      <c r="C10" s="74" t="s">
        <v>9</v>
      </c>
      <c r="D10" s="12" t="s">
        <v>15</v>
      </c>
      <c r="E10" s="121">
        <v>9418</v>
      </c>
      <c r="F10" s="123">
        <v>9467</v>
      </c>
      <c r="G10" s="123">
        <v>7943</v>
      </c>
      <c r="H10" s="129">
        <v>8269</v>
      </c>
      <c r="I10" s="121">
        <v>8035</v>
      </c>
      <c r="J10" s="123">
        <v>10538</v>
      </c>
      <c r="K10" s="123">
        <v>9913</v>
      </c>
      <c r="L10" s="13">
        <v>10363</v>
      </c>
      <c r="M10" s="139">
        <v>9832</v>
      </c>
      <c r="N10" s="29">
        <v>40646</v>
      </c>
      <c r="O10" s="20">
        <v>2.2205589912807848E-2</v>
      </c>
      <c r="P10" s="22">
        <v>0.11312981937255731</v>
      </c>
      <c r="Q10" s="19">
        <v>0.24801712199420875</v>
      </c>
      <c r="R10" s="19">
        <v>0.25323497399927442</v>
      </c>
      <c r="S10" s="19">
        <v>0.22364654635967643</v>
      </c>
      <c r="T10" s="117">
        <v>0.20561191196535564</v>
      </c>
      <c r="U10" s="25"/>
      <c r="V10" s="31"/>
    </row>
    <row r="11" spans="1:22" x14ac:dyDescent="0.25">
      <c r="A11" t="s">
        <v>269</v>
      </c>
      <c r="B11" t="s">
        <v>542</v>
      </c>
      <c r="C11" s="74" t="s">
        <v>9</v>
      </c>
      <c r="D11" s="12" t="s">
        <v>16</v>
      </c>
      <c r="E11" s="121">
        <v>39235</v>
      </c>
      <c r="F11" s="123">
        <v>42176</v>
      </c>
      <c r="G11" s="123">
        <v>36333</v>
      </c>
      <c r="H11" s="129">
        <v>38151</v>
      </c>
      <c r="I11" s="121">
        <v>39807</v>
      </c>
      <c r="J11" s="123">
        <v>49253</v>
      </c>
      <c r="K11" s="123">
        <v>43686</v>
      </c>
      <c r="L11" s="13">
        <v>44182</v>
      </c>
      <c r="M11" s="139">
        <v>45674</v>
      </c>
      <c r="N11" s="29">
        <v>182795</v>
      </c>
      <c r="O11" s="20">
        <v>9.9863967133585363E-2</v>
      </c>
      <c r="P11" s="22">
        <v>0.16779685128983307</v>
      </c>
      <c r="Q11" s="19">
        <v>0.20237800346792173</v>
      </c>
      <c r="R11" s="19">
        <v>0.15808235695001441</v>
      </c>
      <c r="S11" s="19">
        <v>0.14738613811641169</v>
      </c>
      <c r="T11" s="117">
        <v>0.16826551285574595</v>
      </c>
      <c r="U11" s="25"/>
      <c r="V11" s="31"/>
    </row>
    <row r="12" spans="1:22" x14ac:dyDescent="0.25">
      <c r="A12" t="s">
        <v>270</v>
      </c>
      <c r="B12" t="s">
        <v>543</v>
      </c>
      <c r="C12" s="74" t="s">
        <v>9</v>
      </c>
      <c r="D12" s="12" t="s">
        <v>17</v>
      </c>
      <c r="E12" s="121">
        <v>33701.000000000007</v>
      </c>
      <c r="F12" s="123">
        <v>33800</v>
      </c>
      <c r="G12" s="123">
        <v>30676</v>
      </c>
      <c r="H12" s="129">
        <v>33205</v>
      </c>
      <c r="I12" s="121">
        <v>28283</v>
      </c>
      <c r="J12" s="123">
        <v>28943</v>
      </c>
      <c r="K12" s="123">
        <v>25849</v>
      </c>
      <c r="L12" s="13">
        <v>26603</v>
      </c>
      <c r="M12" s="139">
        <v>22116</v>
      </c>
      <c r="N12" s="29">
        <v>103511</v>
      </c>
      <c r="O12" s="20">
        <v>5.654979130700815E-2</v>
      </c>
      <c r="P12" s="22">
        <v>-0.14369822485207101</v>
      </c>
      <c r="Q12" s="19">
        <v>-0.1573542834789412</v>
      </c>
      <c r="R12" s="19">
        <v>-0.19882547809064899</v>
      </c>
      <c r="S12" s="19">
        <v>-0.21804617614821625</v>
      </c>
      <c r="T12" s="117">
        <v>-0.17824934108157886</v>
      </c>
      <c r="U12" s="25"/>
      <c r="V12" s="31"/>
    </row>
    <row r="13" spans="1:22" x14ac:dyDescent="0.25">
      <c r="A13" t="s">
        <v>271</v>
      </c>
      <c r="B13" t="s">
        <v>544</v>
      </c>
      <c r="C13" s="74" t="s">
        <v>9</v>
      </c>
      <c r="D13" s="12" t="s">
        <v>18</v>
      </c>
      <c r="E13" s="121">
        <v>1343</v>
      </c>
      <c r="F13" s="123">
        <v>1247</v>
      </c>
      <c r="G13" s="123">
        <v>1086</v>
      </c>
      <c r="H13" s="129">
        <v>1316</v>
      </c>
      <c r="I13" s="121">
        <v>1297</v>
      </c>
      <c r="J13" s="123">
        <v>1384</v>
      </c>
      <c r="K13" s="123">
        <v>1361</v>
      </c>
      <c r="L13" s="13">
        <v>1486</v>
      </c>
      <c r="M13" s="139">
        <v>1285</v>
      </c>
      <c r="N13" s="29">
        <v>5516</v>
      </c>
      <c r="O13" s="20">
        <v>3.0134830969602935E-3</v>
      </c>
      <c r="P13" s="22">
        <v>0.10986367281475541</v>
      </c>
      <c r="Q13" s="19">
        <v>0.25322283609576429</v>
      </c>
      <c r="R13" s="19">
        <v>0.12917933130699089</v>
      </c>
      <c r="S13" s="19">
        <v>-9.2521202775636083E-3</v>
      </c>
      <c r="T13" s="117">
        <v>0.11524464213505864</v>
      </c>
      <c r="U13" s="25"/>
      <c r="V13" s="31"/>
    </row>
    <row r="14" spans="1:22" x14ac:dyDescent="0.25">
      <c r="A14" t="s">
        <v>272</v>
      </c>
      <c r="B14" t="s">
        <v>545</v>
      </c>
      <c r="C14" s="74" t="s">
        <v>9</v>
      </c>
      <c r="D14" s="12" t="s">
        <v>19</v>
      </c>
      <c r="E14" s="121">
        <v>4392</v>
      </c>
      <c r="F14" s="123">
        <v>3797</v>
      </c>
      <c r="G14" s="123">
        <v>3302</v>
      </c>
      <c r="H14" s="129">
        <v>4145</v>
      </c>
      <c r="I14" s="121">
        <v>3675</v>
      </c>
      <c r="J14" s="123">
        <v>3874</v>
      </c>
      <c r="K14" s="123">
        <v>3534</v>
      </c>
      <c r="L14" s="13">
        <v>4459</v>
      </c>
      <c r="M14" s="139">
        <v>3801</v>
      </c>
      <c r="N14" s="29">
        <v>15668</v>
      </c>
      <c r="O14" s="20">
        <v>8.5596905662026612E-3</v>
      </c>
      <c r="P14" s="22">
        <v>2.027916776402423E-2</v>
      </c>
      <c r="Q14" s="19">
        <v>7.0260448213204124E-2</v>
      </c>
      <c r="R14" s="19">
        <v>7.5753920386007242E-2</v>
      </c>
      <c r="S14" s="19">
        <v>3.4285714285714287E-2</v>
      </c>
      <c r="T14" s="117">
        <v>5.0204437294724846E-2</v>
      </c>
      <c r="U14" s="25"/>
      <c r="V14" s="31"/>
    </row>
    <row r="15" spans="1:22" x14ac:dyDescent="0.25">
      <c r="A15" t="s">
        <v>273</v>
      </c>
      <c r="B15" t="s">
        <v>546</v>
      </c>
      <c r="C15" s="74" t="s">
        <v>9</v>
      </c>
      <c r="D15" s="12" t="s">
        <v>20</v>
      </c>
      <c r="E15" s="121">
        <v>3853.9999999999995</v>
      </c>
      <c r="F15" s="123">
        <v>2816</v>
      </c>
      <c r="G15" s="123">
        <v>2023</v>
      </c>
      <c r="H15" s="129">
        <v>1744</v>
      </c>
      <c r="I15" s="121">
        <v>1343</v>
      </c>
      <c r="J15" s="123">
        <v>966</v>
      </c>
      <c r="K15" s="123">
        <v>775</v>
      </c>
      <c r="L15" s="13">
        <v>858</v>
      </c>
      <c r="M15" s="139">
        <v>689</v>
      </c>
      <c r="N15" s="29">
        <v>3288</v>
      </c>
      <c r="O15" s="20">
        <v>1.7962894167522564E-3</v>
      </c>
      <c r="P15" s="22">
        <v>-0.65696022727272729</v>
      </c>
      <c r="Q15" s="19">
        <v>-0.61690558576371723</v>
      </c>
      <c r="R15" s="19">
        <v>-0.5080275229357798</v>
      </c>
      <c r="S15" s="19">
        <v>-0.48696947133283691</v>
      </c>
      <c r="T15" s="117">
        <v>-0.58516275548826646</v>
      </c>
      <c r="U15" s="25"/>
      <c r="V15" s="31"/>
    </row>
    <row r="16" spans="1:22" x14ac:dyDescent="0.25">
      <c r="A16" t="s">
        <v>274</v>
      </c>
      <c r="B16" t="s">
        <v>547</v>
      </c>
      <c r="C16" s="74" t="s">
        <v>9</v>
      </c>
      <c r="D16" s="12" t="s">
        <v>21</v>
      </c>
      <c r="E16" s="121">
        <v>79733</v>
      </c>
      <c r="F16" s="123">
        <v>45728</v>
      </c>
      <c r="G16" s="123">
        <v>37905</v>
      </c>
      <c r="H16" s="129">
        <v>36830</v>
      </c>
      <c r="I16" s="121">
        <v>23989</v>
      </c>
      <c r="J16" s="123">
        <v>23240</v>
      </c>
      <c r="K16" s="123">
        <v>21253</v>
      </c>
      <c r="L16" s="13">
        <v>23335</v>
      </c>
      <c r="M16" s="139">
        <v>17262</v>
      </c>
      <c r="N16" s="29">
        <v>85090</v>
      </c>
      <c r="O16" s="20">
        <v>4.6486090775988288E-2</v>
      </c>
      <c r="P16" s="22">
        <v>-0.49177746675997203</v>
      </c>
      <c r="Q16" s="19">
        <v>-0.43930879831156838</v>
      </c>
      <c r="R16" s="19">
        <v>-0.36641325006787945</v>
      </c>
      <c r="S16" s="19">
        <v>-0.28042019258826961</v>
      </c>
      <c r="T16" s="117">
        <v>-0.41094619666048238</v>
      </c>
      <c r="U16" s="25"/>
      <c r="V16" s="31"/>
    </row>
    <row r="17" spans="1:22" x14ac:dyDescent="0.25">
      <c r="A17" t="s">
        <v>275</v>
      </c>
      <c r="B17" t="s">
        <v>548</v>
      </c>
      <c r="C17" s="74" t="s">
        <v>9</v>
      </c>
      <c r="D17" s="12" t="s">
        <v>22</v>
      </c>
      <c r="E17" s="121">
        <v>13251.999999999998</v>
      </c>
      <c r="F17" s="123">
        <v>13741</v>
      </c>
      <c r="G17" s="123">
        <v>13201</v>
      </c>
      <c r="H17" s="129">
        <v>14535</v>
      </c>
      <c r="I17" s="121">
        <v>13469</v>
      </c>
      <c r="J17" s="123">
        <v>14884</v>
      </c>
      <c r="K17" s="123">
        <v>13718</v>
      </c>
      <c r="L17" s="13">
        <v>15936</v>
      </c>
      <c r="M17" s="139">
        <v>15000</v>
      </c>
      <c r="N17" s="29">
        <v>59538</v>
      </c>
      <c r="O17" s="20">
        <v>3.2526605624877081E-2</v>
      </c>
      <c r="P17" s="22">
        <v>8.318171894330835E-2</v>
      </c>
      <c r="Q17" s="19">
        <v>3.9163699719718205E-2</v>
      </c>
      <c r="R17" s="19">
        <v>9.6388028895768835E-2</v>
      </c>
      <c r="S17" s="19">
        <v>0.11366842378795754</v>
      </c>
      <c r="T17" s="117">
        <v>8.3572962545044219E-2</v>
      </c>
      <c r="U17" s="25"/>
      <c r="V17" s="31"/>
    </row>
    <row r="18" spans="1:22" x14ac:dyDescent="0.25">
      <c r="A18" t="s">
        <v>276</v>
      </c>
      <c r="B18" t="s">
        <v>549</v>
      </c>
      <c r="C18" s="74" t="s">
        <v>9</v>
      </c>
      <c r="D18" s="12" t="s">
        <v>23</v>
      </c>
      <c r="E18" s="121">
        <v>12348.000000000002</v>
      </c>
      <c r="F18" s="123">
        <v>11397</v>
      </c>
      <c r="G18" s="123">
        <v>10458</v>
      </c>
      <c r="H18" s="129">
        <v>12030</v>
      </c>
      <c r="I18" s="121">
        <v>11400</v>
      </c>
      <c r="J18" s="123">
        <v>12581</v>
      </c>
      <c r="K18" s="123">
        <v>12405</v>
      </c>
      <c r="L18" s="13">
        <v>14402</v>
      </c>
      <c r="M18" s="139">
        <v>12835</v>
      </c>
      <c r="N18" s="29">
        <v>52223</v>
      </c>
      <c r="O18" s="20">
        <v>2.8530298725989379E-2</v>
      </c>
      <c r="P18" s="22">
        <v>0.10388698780380802</v>
      </c>
      <c r="Q18" s="19">
        <v>0.1861732644865175</v>
      </c>
      <c r="R18" s="19">
        <v>0.19717373233582711</v>
      </c>
      <c r="S18" s="19">
        <v>0.12587719298245614</v>
      </c>
      <c r="T18" s="117">
        <v>0.15320746384012365</v>
      </c>
      <c r="U18" s="25"/>
      <c r="V18" s="31"/>
    </row>
    <row r="19" spans="1:22" x14ac:dyDescent="0.25">
      <c r="A19" t="s">
        <v>277</v>
      </c>
      <c r="B19" t="s">
        <v>550</v>
      </c>
      <c r="C19" s="74" t="s">
        <v>9</v>
      </c>
      <c r="D19" s="12" t="s">
        <v>24</v>
      </c>
      <c r="E19" s="121">
        <v>112741.99999999999</v>
      </c>
      <c r="F19" s="123">
        <v>107156</v>
      </c>
      <c r="G19" s="123">
        <v>85994</v>
      </c>
      <c r="H19" s="129">
        <v>87677</v>
      </c>
      <c r="I19" s="121">
        <v>74811</v>
      </c>
      <c r="J19" s="123">
        <v>74297</v>
      </c>
      <c r="K19" s="123">
        <v>71274</v>
      </c>
      <c r="L19" s="13">
        <v>74415</v>
      </c>
      <c r="M19" s="139">
        <v>67646</v>
      </c>
      <c r="N19" s="29">
        <v>287632</v>
      </c>
      <c r="O19" s="93">
        <v>0.15713817442800637</v>
      </c>
      <c r="P19" s="22">
        <v>-0.30664638471014222</v>
      </c>
      <c r="Q19" s="19">
        <v>-0.17117473312091541</v>
      </c>
      <c r="R19" s="19">
        <v>-0.15125973744539617</v>
      </c>
      <c r="S19" s="19">
        <v>-9.5774685540896395E-2</v>
      </c>
      <c r="T19" s="117">
        <v>-0.1912225352746332</v>
      </c>
      <c r="U19" s="25"/>
      <c r="V19" s="31"/>
    </row>
    <row r="20" spans="1:22" x14ac:dyDescent="0.25">
      <c r="A20" t="s">
        <v>278</v>
      </c>
      <c r="B20" t="s">
        <v>551</v>
      </c>
      <c r="C20" s="74" t="s">
        <v>9</v>
      </c>
      <c r="D20" s="12" t="s">
        <v>25</v>
      </c>
      <c r="E20" s="121">
        <v>532</v>
      </c>
      <c r="F20" s="123">
        <v>403</v>
      </c>
      <c r="G20" s="123">
        <v>243</v>
      </c>
      <c r="H20" s="129">
        <v>224</v>
      </c>
      <c r="I20" s="121">
        <v>269</v>
      </c>
      <c r="J20" s="123">
        <v>487</v>
      </c>
      <c r="K20" s="123">
        <v>648</v>
      </c>
      <c r="L20" s="13">
        <v>1617</v>
      </c>
      <c r="M20" s="139">
        <v>2484</v>
      </c>
      <c r="N20" s="29">
        <v>5236</v>
      </c>
      <c r="O20" s="20">
        <v>2.8605144118354058E-3</v>
      </c>
      <c r="P20" s="22">
        <v>0.20843672456575682</v>
      </c>
      <c r="Q20" s="19">
        <v>1.6666666666666667</v>
      </c>
      <c r="R20" s="19">
        <v>6.21875</v>
      </c>
      <c r="S20" s="19">
        <v>8.2342007434944247</v>
      </c>
      <c r="T20" s="117">
        <v>3.5970149253731343</v>
      </c>
      <c r="U20" s="25"/>
      <c r="V20" s="31"/>
    </row>
    <row r="21" spans="1:22" x14ac:dyDescent="0.25">
      <c r="A21" t="s">
        <v>279</v>
      </c>
      <c r="B21" t="s">
        <v>552</v>
      </c>
      <c r="C21" s="74" t="s">
        <v>9</v>
      </c>
      <c r="D21" s="12" t="s">
        <v>26</v>
      </c>
      <c r="E21" s="121">
        <v>8389</v>
      </c>
      <c r="F21" s="123">
        <v>27588</v>
      </c>
      <c r="G21" s="123">
        <v>33095</v>
      </c>
      <c r="H21" s="129">
        <v>42518</v>
      </c>
      <c r="I21" s="121">
        <v>43212</v>
      </c>
      <c r="J21" s="123">
        <v>49448</v>
      </c>
      <c r="K21" s="123">
        <v>53168</v>
      </c>
      <c r="L21" s="13">
        <v>66125</v>
      </c>
      <c r="M21" s="139">
        <v>66132</v>
      </c>
      <c r="N21" s="29">
        <v>234873</v>
      </c>
      <c r="O21" s="20">
        <v>0.12831504993334936</v>
      </c>
      <c r="P21" s="22">
        <v>0.79237349572277804</v>
      </c>
      <c r="Q21" s="19">
        <v>0.60652666565946523</v>
      </c>
      <c r="R21" s="19">
        <v>0.55522366997506933</v>
      </c>
      <c r="S21" s="19">
        <v>0.53040821993890586</v>
      </c>
      <c r="T21" s="117">
        <v>0.60418132269675506</v>
      </c>
      <c r="U21" s="25"/>
      <c r="V21" s="31"/>
    </row>
    <row r="22" spans="1:22" x14ac:dyDescent="0.25">
      <c r="A22" t="s">
        <v>280</v>
      </c>
      <c r="B22" t="s">
        <v>553</v>
      </c>
      <c r="C22" s="74" t="s">
        <v>9</v>
      </c>
      <c r="D22" s="12" t="s">
        <v>27</v>
      </c>
      <c r="E22" s="121">
        <v>6356.9999999999991</v>
      </c>
      <c r="F22" s="123">
        <v>5927</v>
      </c>
      <c r="G22" s="123">
        <v>5931</v>
      </c>
      <c r="H22" s="129">
        <v>7338</v>
      </c>
      <c r="I22" s="121">
        <v>6665</v>
      </c>
      <c r="J22" s="123">
        <v>6968</v>
      </c>
      <c r="K22" s="123">
        <v>7291</v>
      </c>
      <c r="L22" s="13">
        <v>6469</v>
      </c>
      <c r="M22" s="139">
        <v>4658</v>
      </c>
      <c r="N22" s="29">
        <v>25386</v>
      </c>
      <c r="O22" s="20">
        <v>1.3868796573501454E-2</v>
      </c>
      <c r="P22" s="22">
        <v>0.17563691580900961</v>
      </c>
      <c r="Q22" s="19">
        <v>0.22930365874220199</v>
      </c>
      <c r="R22" s="19">
        <v>-0.11842463886617607</v>
      </c>
      <c r="S22" s="19">
        <v>-0.30112528132033006</v>
      </c>
      <c r="T22" s="117">
        <v>-1.8367425853601949E-2</v>
      </c>
      <c r="U22" s="25"/>
      <c r="V22" s="31"/>
    </row>
    <row r="23" spans="1:22" x14ac:dyDescent="0.25">
      <c r="A23" t="s">
        <v>281</v>
      </c>
      <c r="B23" t="s">
        <v>554</v>
      </c>
      <c r="C23" s="74" t="s">
        <v>9</v>
      </c>
      <c r="D23" s="12" t="s">
        <v>28</v>
      </c>
      <c r="E23" s="121">
        <v>25080</v>
      </c>
      <c r="F23" s="123">
        <v>22193</v>
      </c>
      <c r="G23" s="123">
        <v>20486</v>
      </c>
      <c r="H23" s="129">
        <v>23469</v>
      </c>
      <c r="I23" s="121">
        <v>24573</v>
      </c>
      <c r="J23" s="123">
        <v>25225</v>
      </c>
      <c r="K23" s="123">
        <v>24624</v>
      </c>
      <c r="L23" s="13">
        <v>27148</v>
      </c>
      <c r="M23" s="139">
        <v>24860</v>
      </c>
      <c r="N23" s="29">
        <v>101857</v>
      </c>
      <c r="O23" s="20">
        <v>5.5646183431306132E-2</v>
      </c>
      <c r="P23" s="22">
        <v>0.13661965484612265</v>
      </c>
      <c r="Q23" s="19">
        <v>0.2019916040222591</v>
      </c>
      <c r="R23" s="19">
        <v>0.15675998125186416</v>
      </c>
      <c r="S23" s="19">
        <v>1.1679485614292108E-2</v>
      </c>
      <c r="T23" s="117">
        <v>0.12274996968728299</v>
      </c>
      <c r="U23" s="25"/>
      <c r="V23" s="31"/>
    </row>
    <row r="24" spans="1:22" x14ac:dyDescent="0.25">
      <c r="A24" t="s">
        <v>282</v>
      </c>
      <c r="B24" t="s">
        <v>555</v>
      </c>
      <c r="C24" s="74" t="s">
        <v>9</v>
      </c>
      <c r="D24" s="12" t="s">
        <v>29</v>
      </c>
      <c r="E24" s="121">
        <v>638</v>
      </c>
      <c r="F24" s="123">
        <v>927</v>
      </c>
      <c r="G24" s="123">
        <v>864</v>
      </c>
      <c r="H24" s="129">
        <v>675</v>
      </c>
      <c r="I24" s="121">
        <v>709</v>
      </c>
      <c r="J24" s="123">
        <v>595</v>
      </c>
      <c r="K24" s="123">
        <v>438</v>
      </c>
      <c r="L24" s="13">
        <v>395</v>
      </c>
      <c r="M24" s="139">
        <v>329</v>
      </c>
      <c r="N24" s="29">
        <v>1757</v>
      </c>
      <c r="O24" s="20">
        <v>9.5987849915867224E-4</v>
      </c>
      <c r="P24" s="22">
        <v>-0.35814455231930958</v>
      </c>
      <c r="Q24" s="19">
        <v>-0.49305555555555558</v>
      </c>
      <c r="R24" s="19">
        <v>-0.4148148148148148</v>
      </c>
      <c r="S24" s="19">
        <v>-0.53596614950634702</v>
      </c>
      <c r="T24" s="117">
        <v>-0.44661417322834646</v>
      </c>
      <c r="U24" s="25"/>
      <c r="V24" s="31"/>
    </row>
    <row r="25" spans="1:22" x14ac:dyDescent="0.25">
      <c r="A25" t="s">
        <v>283</v>
      </c>
      <c r="B25" t="s">
        <v>556</v>
      </c>
      <c r="C25" s="74" t="s">
        <v>9</v>
      </c>
      <c r="D25" s="12" t="s">
        <v>30</v>
      </c>
      <c r="E25" s="121">
        <v>1948</v>
      </c>
      <c r="F25" s="123">
        <v>2075</v>
      </c>
      <c r="G25" s="123">
        <v>2251</v>
      </c>
      <c r="H25" s="129">
        <v>2545</v>
      </c>
      <c r="I25" s="121">
        <v>381</v>
      </c>
      <c r="J25" s="123">
        <v>348</v>
      </c>
      <c r="K25" s="123">
        <v>372</v>
      </c>
      <c r="L25" s="13">
        <v>331</v>
      </c>
      <c r="M25" s="139">
        <v>298</v>
      </c>
      <c r="N25" s="29">
        <v>1349</v>
      </c>
      <c r="O25" s="20">
        <v>7.369812722624069E-4</v>
      </c>
      <c r="P25" s="22">
        <v>-0.83228915662650604</v>
      </c>
      <c r="Q25" s="19">
        <v>-0.83474011550422034</v>
      </c>
      <c r="R25" s="19">
        <v>-0.8699410609037328</v>
      </c>
      <c r="S25" s="19">
        <v>-0.2178477690288714</v>
      </c>
      <c r="T25" s="117">
        <v>-0.81398234969663541</v>
      </c>
      <c r="U25" s="25"/>
      <c r="V25" s="31"/>
    </row>
    <row r="26" spans="1:22" x14ac:dyDescent="0.25">
      <c r="A26" t="s">
        <v>284</v>
      </c>
      <c r="B26" t="s">
        <v>557</v>
      </c>
      <c r="C26" s="74" t="s">
        <v>9</v>
      </c>
      <c r="D26" s="12" t="s">
        <v>31</v>
      </c>
      <c r="E26" s="121">
        <v>662</v>
      </c>
      <c r="F26" s="123">
        <v>649</v>
      </c>
      <c r="G26" s="123">
        <v>626</v>
      </c>
      <c r="H26" s="129">
        <v>693</v>
      </c>
      <c r="I26" s="121">
        <v>899</v>
      </c>
      <c r="J26" s="123">
        <v>1137</v>
      </c>
      <c r="K26" s="123">
        <v>1204</v>
      </c>
      <c r="L26" s="13">
        <v>1317</v>
      </c>
      <c r="M26" s="139">
        <v>1139</v>
      </c>
      <c r="N26" s="29">
        <v>4797</v>
      </c>
      <c r="O26" s="20">
        <v>2.620681366228885E-3</v>
      </c>
      <c r="P26" s="22">
        <v>0.75192604006163333</v>
      </c>
      <c r="Q26" s="19">
        <v>0.92332268370607029</v>
      </c>
      <c r="R26" s="19">
        <v>0.90043290043290047</v>
      </c>
      <c r="S26" s="19">
        <v>0.26696329254727474</v>
      </c>
      <c r="T26" s="117">
        <v>0.67317753749564002</v>
      </c>
      <c r="U26" s="25"/>
      <c r="V26" s="31"/>
    </row>
    <row r="27" spans="1:22" x14ac:dyDescent="0.25">
      <c r="A27" t="s">
        <v>285</v>
      </c>
      <c r="B27" t="s">
        <v>558</v>
      </c>
      <c r="C27" s="74" t="s">
        <v>9</v>
      </c>
      <c r="D27" s="12" t="s">
        <v>32</v>
      </c>
      <c r="E27" s="121">
        <v>72168</v>
      </c>
      <c r="F27" s="123">
        <v>66306</v>
      </c>
      <c r="G27" s="123">
        <v>59308</v>
      </c>
      <c r="H27" s="129">
        <v>71452</v>
      </c>
      <c r="I27" s="121">
        <v>50509</v>
      </c>
      <c r="J27" s="123">
        <v>56498</v>
      </c>
      <c r="K27" s="123">
        <v>51820</v>
      </c>
      <c r="L27" s="13">
        <v>60851</v>
      </c>
      <c r="M27" s="139">
        <v>52247</v>
      </c>
      <c r="N27" s="29">
        <v>221416</v>
      </c>
      <c r="O27" s="20">
        <v>0.12096326566290072</v>
      </c>
      <c r="P27" s="22">
        <v>-0.14792024854462643</v>
      </c>
      <c r="Q27" s="19">
        <v>-0.12625615431307749</v>
      </c>
      <c r="R27" s="19">
        <v>-0.14836533616973632</v>
      </c>
      <c r="S27" s="19">
        <v>3.440970916074363E-2</v>
      </c>
      <c r="T27" s="117">
        <v>-0.10566091083510047</v>
      </c>
      <c r="U27" s="25"/>
      <c r="V27" s="31"/>
    </row>
    <row r="28" spans="1:22" ht="16.5" thickBot="1" x14ac:dyDescent="0.3">
      <c r="A28" t="s">
        <v>494</v>
      </c>
      <c r="B28" t="s">
        <v>559</v>
      </c>
      <c r="C28" s="74" t="s">
        <v>9</v>
      </c>
      <c r="D28" s="12" t="s">
        <v>33</v>
      </c>
      <c r="E28" s="121">
        <v>0</v>
      </c>
      <c r="F28" s="123">
        <v>0</v>
      </c>
      <c r="G28" s="123">
        <v>0</v>
      </c>
      <c r="H28" s="129">
        <v>0</v>
      </c>
      <c r="I28" s="121">
        <v>12756</v>
      </c>
      <c r="J28" s="123">
        <v>14381</v>
      </c>
      <c r="K28" s="123">
        <v>13265</v>
      </c>
      <c r="L28" s="13">
        <v>16126</v>
      </c>
      <c r="M28" s="139">
        <v>17957</v>
      </c>
      <c r="N28" s="29">
        <v>61729</v>
      </c>
      <c r="O28" s="20">
        <v>3.3723585585979328E-2</v>
      </c>
      <c r="P28" s="22" t="s">
        <v>11</v>
      </c>
      <c r="Q28" s="19" t="s">
        <v>11</v>
      </c>
      <c r="R28" s="19" t="s">
        <v>11</v>
      </c>
      <c r="S28" s="19">
        <v>0.4077296958294136</v>
      </c>
      <c r="T28" s="117">
        <v>3.8392129194104734</v>
      </c>
      <c r="U28" s="25"/>
      <c r="V28" s="31"/>
    </row>
    <row r="29" spans="1:22" ht="16.5" thickBot="1" x14ac:dyDescent="0.3">
      <c r="A29" t="s">
        <v>286</v>
      </c>
      <c r="B29" t="s">
        <v>560</v>
      </c>
      <c r="C29" s="98" t="s">
        <v>9</v>
      </c>
      <c r="D29" s="99" t="s">
        <v>34</v>
      </c>
      <c r="E29" s="122">
        <v>515019</v>
      </c>
      <c r="F29" s="130">
        <v>479502</v>
      </c>
      <c r="G29" s="130">
        <v>427908</v>
      </c>
      <c r="H29" s="131">
        <v>473203</v>
      </c>
      <c r="I29" s="122">
        <v>426774</v>
      </c>
      <c r="J29" s="101">
        <v>460618</v>
      </c>
      <c r="K29" s="130">
        <v>437556</v>
      </c>
      <c r="L29" s="101">
        <v>486051</v>
      </c>
      <c r="M29" s="136">
        <v>446215</v>
      </c>
      <c r="N29" s="100">
        <v>1830440</v>
      </c>
      <c r="O29" s="52">
        <v>0.3268160219910381</v>
      </c>
      <c r="P29" s="102">
        <v>-3.9382526037430504E-2</v>
      </c>
      <c r="Q29" s="51">
        <v>2.2546902605232899E-2</v>
      </c>
      <c r="R29" s="51">
        <v>2.7151138095067022E-2</v>
      </c>
      <c r="S29" s="51">
        <v>4.5553384226780451E-2</v>
      </c>
      <c r="T29" s="102">
        <v>1.2754877621671507E-2</v>
      </c>
      <c r="U29" s="25"/>
      <c r="V29" s="31"/>
    </row>
    <row r="30" spans="1:22" x14ac:dyDescent="0.25">
      <c r="A30" t="s">
        <v>287</v>
      </c>
      <c r="B30" t="s">
        <v>561</v>
      </c>
      <c r="C30" s="70" t="s">
        <v>35</v>
      </c>
      <c r="D30" s="30" t="s">
        <v>36</v>
      </c>
      <c r="E30" s="120">
        <v>1089</v>
      </c>
      <c r="F30" s="127">
        <v>1089</v>
      </c>
      <c r="G30" s="127">
        <v>1001</v>
      </c>
      <c r="H30" s="128">
        <v>1197</v>
      </c>
      <c r="I30" s="120">
        <v>1192</v>
      </c>
      <c r="J30" s="127">
        <v>1452</v>
      </c>
      <c r="K30" s="127">
        <v>1214</v>
      </c>
      <c r="L30" s="28">
        <v>1278</v>
      </c>
      <c r="M30" s="138">
        <v>1154</v>
      </c>
      <c r="N30" s="27">
        <v>5098</v>
      </c>
      <c r="O30" s="15">
        <v>3.4309865600624552E-2</v>
      </c>
      <c r="P30" s="21">
        <v>0.33333333333333331</v>
      </c>
      <c r="Q30" s="14">
        <v>0.2127872127872128</v>
      </c>
      <c r="R30" s="14">
        <v>6.7669172932330823E-2</v>
      </c>
      <c r="S30" s="14">
        <v>-3.1879194630872486E-2</v>
      </c>
      <c r="T30" s="116">
        <v>0.1382004911810672</v>
      </c>
      <c r="U30" s="25"/>
      <c r="V30" s="31"/>
    </row>
    <row r="31" spans="1:22" x14ac:dyDescent="0.25">
      <c r="A31" t="s">
        <v>288</v>
      </c>
      <c r="B31" t="s">
        <v>562</v>
      </c>
      <c r="C31" s="74" t="s">
        <v>35</v>
      </c>
      <c r="D31" s="12" t="s">
        <v>37</v>
      </c>
      <c r="E31" s="121">
        <v>3250.0000000000005</v>
      </c>
      <c r="F31" s="123">
        <v>3687</v>
      </c>
      <c r="G31" s="123">
        <v>3711</v>
      </c>
      <c r="H31" s="129">
        <v>4385</v>
      </c>
      <c r="I31" s="121">
        <v>4034</v>
      </c>
      <c r="J31" s="123">
        <v>4785</v>
      </c>
      <c r="K31" s="123">
        <v>4489</v>
      </c>
      <c r="L31" s="13">
        <v>4319</v>
      </c>
      <c r="M31" s="139">
        <v>3991</v>
      </c>
      <c r="N31" s="29">
        <v>17584</v>
      </c>
      <c r="O31" s="20">
        <v>0.11834144306029465</v>
      </c>
      <c r="P31" s="22">
        <v>0.29780309194467047</v>
      </c>
      <c r="Q31" s="19">
        <v>0.20964699541902451</v>
      </c>
      <c r="R31" s="19">
        <v>-1.5051311288483466E-2</v>
      </c>
      <c r="S31" s="19">
        <v>-1.0659395141298959E-2</v>
      </c>
      <c r="T31" s="117">
        <v>0.11171524309287476</v>
      </c>
      <c r="U31" s="25"/>
      <c r="V31" s="31"/>
    </row>
    <row r="32" spans="1:22" x14ac:dyDescent="0.25">
      <c r="A32" t="s">
        <v>289</v>
      </c>
      <c r="B32" t="s">
        <v>563</v>
      </c>
      <c r="C32" s="74" t="s">
        <v>35</v>
      </c>
      <c r="D32" s="12" t="s">
        <v>38</v>
      </c>
      <c r="E32" s="121">
        <v>622</v>
      </c>
      <c r="F32" s="123">
        <v>635</v>
      </c>
      <c r="G32" s="123">
        <v>622</v>
      </c>
      <c r="H32" s="129">
        <v>768</v>
      </c>
      <c r="I32" s="121">
        <v>634</v>
      </c>
      <c r="J32" s="123">
        <v>672</v>
      </c>
      <c r="K32" s="123">
        <v>672</v>
      </c>
      <c r="L32" s="13">
        <v>698</v>
      </c>
      <c r="M32" s="139">
        <v>636</v>
      </c>
      <c r="N32" s="29">
        <v>2678</v>
      </c>
      <c r="O32" s="20">
        <v>1.8023111039323764E-2</v>
      </c>
      <c r="P32" s="22">
        <v>5.826771653543307E-2</v>
      </c>
      <c r="Q32" s="19">
        <v>8.0385852090032156E-2</v>
      </c>
      <c r="R32" s="19">
        <v>-9.1145833333333329E-2</v>
      </c>
      <c r="S32" s="19">
        <v>3.1545741324921135E-3</v>
      </c>
      <c r="T32" s="117">
        <v>7.1455434373824747E-3</v>
      </c>
      <c r="U32" s="25"/>
      <c r="V32" s="31"/>
    </row>
    <row r="33" spans="1:22" x14ac:dyDescent="0.25">
      <c r="A33" t="s">
        <v>290</v>
      </c>
      <c r="B33" t="s">
        <v>564</v>
      </c>
      <c r="C33" s="74" t="s">
        <v>35</v>
      </c>
      <c r="D33" s="12" t="s">
        <v>39</v>
      </c>
      <c r="E33" s="121">
        <v>1464</v>
      </c>
      <c r="F33" s="123">
        <v>1539</v>
      </c>
      <c r="G33" s="123">
        <v>1309</v>
      </c>
      <c r="H33" s="129">
        <v>1530</v>
      </c>
      <c r="I33" s="121">
        <v>1499</v>
      </c>
      <c r="J33" s="123">
        <v>1747</v>
      </c>
      <c r="K33" s="123">
        <v>1628</v>
      </c>
      <c r="L33" s="13">
        <v>1769</v>
      </c>
      <c r="M33" s="139">
        <v>1560</v>
      </c>
      <c r="N33" s="29">
        <v>6704</v>
      </c>
      <c r="O33" s="20">
        <v>4.5118348173124163E-2</v>
      </c>
      <c r="P33" s="22">
        <v>0.13515269655620532</v>
      </c>
      <c r="Q33" s="19">
        <v>0.24369747899159663</v>
      </c>
      <c r="R33" s="19">
        <v>0.15620915032679739</v>
      </c>
      <c r="S33" s="19">
        <v>4.0693795863909275E-2</v>
      </c>
      <c r="T33" s="117">
        <v>0.14071805342862004</v>
      </c>
      <c r="U33" s="25"/>
      <c r="V33" s="31"/>
    </row>
    <row r="34" spans="1:22" x14ac:dyDescent="0.25">
      <c r="A34" t="s">
        <v>291</v>
      </c>
      <c r="B34" t="s">
        <v>565</v>
      </c>
      <c r="C34" s="74" t="s">
        <v>35</v>
      </c>
      <c r="D34" s="12" t="s">
        <v>40</v>
      </c>
      <c r="E34" s="121">
        <v>1786.9999999999998</v>
      </c>
      <c r="F34" s="123">
        <v>1819</v>
      </c>
      <c r="G34" s="123">
        <v>1908</v>
      </c>
      <c r="H34" s="129">
        <v>1966</v>
      </c>
      <c r="I34" s="121">
        <v>1773</v>
      </c>
      <c r="J34" s="123">
        <v>1972</v>
      </c>
      <c r="K34" s="123">
        <v>1989</v>
      </c>
      <c r="L34" s="13">
        <v>2107</v>
      </c>
      <c r="M34" s="139">
        <v>1592</v>
      </c>
      <c r="N34" s="29">
        <v>7660</v>
      </c>
      <c r="O34" s="20">
        <v>5.1552289231224804E-2</v>
      </c>
      <c r="P34" s="22">
        <v>8.4112149532710276E-2</v>
      </c>
      <c r="Q34" s="19">
        <v>4.2452830188679243E-2</v>
      </c>
      <c r="R34" s="19">
        <v>7.1719226856561541E-2</v>
      </c>
      <c r="S34" s="19">
        <v>-0.1020868584320361</v>
      </c>
      <c r="T34" s="117">
        <v>2.5984462898473077E-2</v>
      </c>
      <c r="U34" s="25"/>
      <c r="V34" s="31"/>
    </row>
    <row r="35" spans="1:22" x14ac:dyDescent="0.25">
      <c r="A35" t="s">
        <v>292</v>
      </c>
      <c r="B35" t="s">
        <v>566</v>
      </c>
      <c r="C35" s="74" t="s">
        <v>35</v>
      </c>
      <c r="D35" s="12" t="s">
        <v>41</v>
      </c>
      <c r="E35" s="121">
        <v>712</v>
      </c>
      <c r="F35" s="123">
        <v>808</v>
      </c>
      <c r="G35" s="123">
        <v>722</v>
      </c>
      <c r="H35" s="129">
        <v>820</v>
      </c>
      <c r="I35" s="121">
        <v>765</v>
      </c>
      <c r="J35" s="123">
        <v>824</v>
      </c>
      <c r="K35" s="123">
        <v>830</v>
      </c>
      <c r="L35" s="13">
        <v>784</v>
      </c>
      <c r="M35" s="139">
        <v>669</v>
      </c>
      <c r="N35" s="29">
        <v>3107</v>
      </c>
      <c r="O35" s="20">
        <v>2.0910308438827085E-2</v>
      </c>
      <c r="P35" s="22">
        <v>1.9801980198019802E-2</v>
      </c>
      <c r="Q35" s="19">
        <v>0.14958448753462603</v>
      </c>
      <c r="R35" s="19">
        <v>-4.3902439024390241E-2</v>
      </c>
      <c r="S35" s="19">
        <v>-0.12549019607843137</v>
      </c>
      <c r="T35" s="117">
        <v>-2.5682182985553772E-3</v>
      </c>
      <c r="U35" s="25"/>
      <c r="V35" s="31"/>
    </row>
    <row r="36" spans="1:22" x14ac:dyDescent="0.25">
      <c r="A36" t="s">
        <v>293</v>
      </c>
      <c r="B36" t="s">
        <v>567</v>
      </c>
      <c r="C36" s="74" t="s">
        <v>35</v>
      </c>
      <c r="D36" s="12" t="s">
        <v>42</v>
      </c>
      <c r="E36" s="121">
        <v>436</v>
      </c>
      <c r="F36" s="123">
        <v>419</v>
      </c>
      <c r="G36" s="123">
        <v>473</v>
      </c>
      <c r="H36" s="129">
        <v>539</v>
      </c>
      <c r="I36" s="121">
        <v>489</v>
      </c>
      <c r="J36" s="123">
        <v>572</v>
      </c>
      <c r="K36" s="123">
        <v>510</v>
      </c>
      <c r="L36" s="13">
        <v>478</v>
      </c>
      <c r="M36" s="139">
        <v>472</v>
      </c>
      <c r="N36" s="29">
        <v>2032</v>
      </c>
      <c r="O36" s="20">
        <v>1.3675489780398016E-2</v>
      </c>
      <c r="P36" s="22">
        <v>0.36515513126491644</v>
      </c>
      <c r="Q36" s="19">
        <v>7.8224101479915431E-2</v>
      </c>
      <c r="R36" s="19">
        <v>-0.11317254174397032</v>
      </c>
      <c r="S36" s="19">
        <v>-3.4764826175869123E-2</v>
      </c>
      <c r="T36" s="117">
        <v>5.8333333333333334E-2</v>
      </c>
      <c r="U36" s="25"/>
      <c r="V36" s="31"/>
    </row>
    <row r="37" spans="1:22" x14ac:dyDescent="0.25">
      <c r="A37" t="s">
        <v>294</v>
      </c>
      <c r="B37" t="s">
        <v>568</v>
      </c>
      <c r="C37" s="74" t="s">
        <v>35</v>
      </c>
      <c r="D37" s="12" t="s">
        <v>43</v>
      </c>
      <c r="E37" s="121">
        <v>342</v>
      </c>
      <c r="F37" s="123">
        <v>311</v>
      </c>
      <c r="G37" s="123">
        <v>270</v>
      </c>
      <c r="H37" s="129">
        <v>336</v>
      </c>
      <c r="I37" s="121">
        <v>286</v>
      </c>
      <c r="J37" s="123">
        <v>376</v>
      </c>
      <c r="K37" s="123">
        <v>295</v>
      </c>
      <c r="L37" s="13">
        <v>307</v>
      </c>
      <c r="M37" s="139">
        <v>282</v>
      </c>
      <c r="N37" s="29">
        <v>1260</v>
      </c>
      <c r="O37" s="20">
        <v>8.4798804740656986E-3</v>
      </c>
      <c r="P37" s="22">
        <v>0.20900321543408359</v>
      </c>
      <c r="Q37" s="19">
        <v>9.2592592592592587E-2</v>
      </c>
      <c r="R37" s="19">
        <v>-8.6309523809523808E-2</v>
      </c>
      <c r="S37" s="19">
        <v>-1.3986013986013986E-2</v>
      </c>
      <c r="T37" s="117">
        <v>4.738154613466334E-2</v>
      </c>
      <c r="U37" s="25"/>
      <c r="V37" s="31"/>
    </row>
    <row r="38" spans="1:22" x14ac:dyDescent="0.25">
      <c r="A38" t="s">
        <v>295</v>
      </c>
      <c r="B38" t="s">
        <v>569</v>
      </c>
      <c r="C38" s="74" t="s">
        <v>35</v>
      </c>
      <c r="D38" s="12" t="s">
        <v>44</v>
      </c>
      <c r="E38" s="121">
        <v>301</v>
      </c>
      <c r="F38" s="123">
        <v>329</v>
      </c>
      <c r="G38" s="123">
        <v>261</v>
      </c>
      <c r="H38" s="129">
        <v>308</v>
      </c>
      <c r="I38" s="121">
        <v>337</v>
      </c>
      <c r="J38" s="123">
        <v>394</v>
      </c>
      <c r="K38" s="123">
        <v>370</v>
      </c>
      <c r="L38" s="13">
        <v>362</v>
      </c>
      <c r="M38" s="139">
        <v>344</v>
      </c>
      <c r="N38" s="29">
        <v>1470</v>
      </c>
      <c r="O38" s="20">
        <v>9.8931938864099817E-3</v>
      </c>
      <c r="P38" s="22">
        <v>0.19756838905775076</v>
      </c>
      <c r="Q38" s="19">
        <v>0.41762452107279696</v>
      </c>
      <c r="R38" s="19">
        <v>0.17532467532467533</v>
      </c>
      <c r="S38" s="19">
        <v>2.0771513353115726E-2</v>
      </c>
      <c r="T38" s="117">
        <v>0.19028340080971659</v>
      </c>
      <c r="U38" s="25"/>
      <c r="V38" s="31"/>
    </row>
    <row r="39" spans="1:22" x14ac:dyDescent="0.25">
      <c r="A39" t="s">
        <v>296</v>
      </c>
      <c r="B39" t="s">
        <v>570</v>
      </c>
      <c r="C39" s="74" t="s">
        <v>35</v>
      </c>
      <c r="D39" s="12" t="s">
        <v>45</v>
      </c>
      <c r="E39" s="121">
        <v>574</v>
      </c>
      <c r="F39" s="123">
        <v>712</v>
      </c>
      <c r="G39" s="123">
        <v>545</v>
      </c>
      <c r="H39" s="129">
        <v>657</v>
      </c>
      <c r="I39" s="121">
        <v>588</v>
      </c>
      <c r="J39" s="123">
        <v>730</v>
      </c>
      <c r="K39" s="123">
        <v>626</v>
      </c>
      <c r="L39" s="13">
        <v>649</v>
      </c>
      <c r="M39" s="139">
        <v>602</v>
      </c>
      <c r="N39" s="29">
        <v>2607</v>
      </c>
      <c r="O39" s="20">
        <v>1.754527650467403E-2</v>
      </c>
      <c r="P39" s="22">
        <v>2.5280898876404494E-2</v>
      </c>
      <c r="Q39" s="19">
        <v>0.14862385321100918</v>
      </c>
      <c r="R39" s="19">
        <v>-1.2176560121765601E-2</v>
      </c>
      <c r="S39" s="19">
        <v>2.3809523809523808E-2</v>
      </c>
      <c r="T39" s="117">
        <v>4.1966426858513192E-2</v>
      </c>
      <c r="U39" s="25"/>
      <c r="V39" s="31"/>
    </row>
    <row r="40" spans="1:22" x14ac:dyDescent="0.25">
      <c r="A40" t="s">
        <v>297</v>
      </c>
      <c r="B40" t="s">
        <v>571</v>
      </c>
      <c r="C40" s="74" t="s">
        <v>35</v>
      </c>
      <c r="D40" s="12" t="s">
        <v>46</v>
      </c>
      <c r="E40" s="121">
        <v>3646</v>
      </c>
      <c r="F40" s="123">
        <v>3815</v>
      </c>
      <c r="G40" s="123">
        <v>3373</v>
      </c>
      <c r="H40" s="129">
        <v>3740</v>
      </c>
      <c r="I40" s="121">
        <v>3997</v>
      </c>
      <c r="J40" s="123">
        <v>4130</v>
      </c>
      <c r="K40" s="123">
        <v>3752</v>
      </c>
      <c r="L40" s="13">
        <v>3809</v>
      </c>
      <c r="M40" s="139">
        <v>4011</v>
      </c>
      <c r="N40" s="29">
        <v>15702</v>
      </c>
      <c r="O40" s="20">
        <v>0.10567546286014254</v>
      </c>
      <c r="P40" s="22">
        <v>8.2568807339449546E-2</v>
      </c>
      <c r="Q40" s="19">
        <v>0.11236288170767862</v>
      </c>
      <c r="R40" s="19">
        <v>1.8449197860962566E-2</v>
      </c>
      <c r="S40" s="19">
        <v>3.5026269702276708E-3</v>
      </c>
      <c r="T40" s="117">
        <v>5.2060301507537689E-2</v>
      </c>
      <c r="U40" s="25"/>
      <c r="V40" s="31"/>
    </row>
    <row r="41" spans="1:22" x14ac:dyDescent="0.25">
      <c r="A41" t="s">
        <v>298</v>
      </c>
      <c r="B41" t="s">
        <v>572</v>
      </c>
      <c r="C41" s="74" t="s">
        <v>35</v>
      </c>
      <c r="D41" s="12" t="s">
        <v>47</v>
      </c>
      <c r="E41" s="121">
        <v>1442.9999999999998</v>
      </c>
      <c r="F41" s="123">
        <v>1424</v>
      </c>
      <c r="G41" s="123">
        <v>1218</v>
      </c>
      <c r="H41" s="129">
        <v>1416</v>
      </c>
      <c r="I41" s="121">
        <v>1414</v>
      </c>
      <c r="J41" s="123">
        <v>1576</v>
      </c>
      <c r="K41" s="123">
        <v>1374</v>
      </c>
      <c r="L41" s="13">
        <v>1398</v>
      </c>
      <c r="M41" s="139">
        <v>1419</v>
      </c>
      <c r="N41" s="29">
        <v>5767</v>
      </c>
      <c r="O41" s="20">
        <v>3.8812278328521341E-2</v>
      </c>
      <c r="P41" s="22">
        <v>0.10674157303370786</v>
      </c>
      <c r="Q41" s="19">
        <v>0.12807881773399016</v>
      </c>
      <c r="R41" s="19">
        <v>-1.2711864406779662E-2</v>
      </c>
      <c r="S41" s="19">
        <v>3.5360678925035359E-3</v>
      </c>
      <c r="T41" s="117">
        <v>5.3910818713450291E-2</v>
      </c>
      <c r="U41" s="25"/>
      <c r="V41" s="31"/>
    </row>
    <row r="42" spans="1:22" x14ac:dyDescent="0.25">
      <c r="A42" t="s">
        <v>299</v>
      </c>
      <c r="B42" t="s">
        <v>573</v>
      </c>
      <c r="C42" s="74" t="s">
        <v>35</v>
      </c>
      <c r="D42" s="12" t="s">
        <v>48</v>
      </c>
      <c r="E42" s="121">
        <v>224</v>
      </c>
      <c r="F42" s="123">
        <v>190</v>
      </c>
      <c r="G42" s="123">
        <v>201</v>
      </c>
      <c r="H42" s="129">
        <v>227</v>
      </c>
      <c r="I42" s="121">
        <v>216</v>
      </c>
      <c r="J42" s="123">
        <v>277</v>
      </c>
      <c r="K42" s="123">
        <v>233</v>
      </c>
      <c r="L42" s="13">
        <v>285</v>
      </c>
      <c r="M42" s="139">
        <v>222</v>
      </c>
      <c r="N42" s="29">
        <v>1017</v>
      </c>
      <c r="O42" s="20">
        <v>6.8444749540673144E-3</v>
      </c>
      <c r="P42" s="22">
        <v>0.45789473684210524</v>
      </c>
      <c r="Q42" s="19">
        <v>0.15920398009950248</v>
      </c>
      <c r="R42" s="19">
        <v>0.25550660792951541</v>
      </c>
      <c r="S42" s="19">
        <v>2.7777777777777776E-2</v>
      </c>
      <c r="T42" s="117">
        <v>0.21942446043165467</v>
      </c>
      <c r="U42" s="25"/>
      <c r="V42" s="31"/>
    </row>
    <row r="43" spans="1:22" x14ac:dyDescent="0.25">
      <c r="A43" t="s">
        <v>300</v>
      </c>
      <c r="B43" t="s">
        <v>574</v>
      </c>
      <c r="C43" s="74" t="s">
        <v>35</v>
      </c>
      <c r="D43" s="12" t="s">
        <v>49</v>
      </c>
      <c r="E43" s="121">
        <v>378</v>
      </c>
      <c r="F43" s="123">
        <v>377</v>
      </c>
      <c r="G43" s="123">
        <v>304</v>
      </c>
      <c r="H43" s="129">
        <v>401</v>
      </c>
      <c r="I43" s="121">
        <v>326</v>
      </c>
      <c r="J43" s="123">
        <v>348</v>
      </c>
      <c r="K43" s="123">
        <v>311</v>
      </c>
      <c r="L43" s="13">
        <v>339</v>
      </c>
      <c r="M43" s="139">
        <v>302</v>
      </c>
      <c r="N43" s="29">
        <v>1300</v>
      </c>
      <c r="O43" s="20">
        <v>8.7490830287979427E-3</v>
      </c>
      <c r="P43" s="22">
        <v>-7.6923076923076927E-2</v>
      </c>
      <c r="Q43" s="19">
        <v>2.3026315789473683E-2</v>
      </c>
      <c r="R43" s="19">
        <v>-0.15461346633416459</v>
      </c>
      <c r="S43" s="19">
        <v>-7.3619631901840496E-2</v>
      </c>
      <c r="T43" s="117">
        <v>-7.6704545454545456E-2</v>
      </c>
      <c r="U43" s="25"/>
      <c r="V43" s="31"/>
    </row>
    <row r="44" spans="1:22" x14ac:dyDescent="0.25">
      <c r="A44" t="s">
        <v>301</v>
      </c>
      <c r="B44" t="s">
        <v>575</v>
      </c>
      <c r="C44" s="74" t="s">
        <v>35</v>
      </c>
      <c r="D44" s="12" t="s">
        <v>50</v>
      </c>
      <c r="E44" s="121">
        <v>1440</v>
      </c>
      <c r="F44" s="123">
        <v>1409</v>
      </c>
      <c r="G44" s="123">
        <v>1234</v>
      </c>
      <c r="H44" s="129">
        <v>1504</v>
      </c>
      <c r="I44" s="121">
        <v>1654</v>
      </c>
      <c r="J44" s="123">
        <v>1733</v>
      </c>
      <c r="K44" s="123">
        <v>2521</v>
      </c>
      <c r="L44" s="13">
        <v>1797</v>
      </c>
      <c r="M44" s="139">
        <v>1684</v>
      </c>
      <c r="N44" s="29">
        <v>7735</v>
      </c>
      <c r="O44" s="20">
        <v>5.2057044021347761E-2</v>
      </c>
      <c r="P44" s="22">
        <v>0.22995031937544358</v>
      </c>
      <c r="Q44" s="19">
        <v>1.0429497568881685</v>
      </c>
      <c r="R44" s="19">
        <v>0.19481382978723405</v>
      </c>
      <c r="S44" s="19">
        <v>1.8137847642079808E-2</v>
      </c>
      <c r="T44" s="117">
        <v>0.33339079469057059</v>
      </c>
      <c r="U44" s="25"/>
      <c r="V44" s="31"/>
    </row>
    <row r="45" spans="1:22" x14ac:dyDescent="0.25">
      <c r="A45" t="s">
        <v>302</v>
      </c>
      <c r="B45" t="s">
        <v>576</v>
      </c>
      <c r="C45" s="74" t="s">
        <v>35</v>
      </c>
      <c r="D45" s="12" t="s">
        <v>51</v>
      </c>
      <c r="E45" s="121">
        <v>568</v>
      </c>
      <c r="F45" s="123">
        <v>566</v>
      </c>
      <c r="G45" s="123">
        <v>815</v>
      </c>
      <c r="H45" s="129">
        <v>807</v>
      </c>
      <c r="I45" s="121">
        <v>842</v>
      </c>
      <c r="J45" s="123">
        <v>850</v>
      </c>
      <c r="K45" s="123">
        <v>958</v>
      </c>
      <c r="L45" s="13">
        <v>990</v>
      </c>
      <c r="M45" s="139">
        <v>673</v>
      </c>
      <c r="N45" s="29">
        <v>3471</v>
      </c>
      <c r="O45" s="20">
        <v>2.3360051686890509E-2</v>
      </c>
      <c r="P45" s="22">
        <v>0.50176678445229683</v>
      </c>
      <c r="Q45" s="19">
        <v>0.17546012269938649</v>
      </c>
      <c r="R45" s="19">
        <v>0.22676579925650558</v>
      </c>
      <c r="S45" s="19">
        <v>-0.20071258907363421</v>
      </c>
      <c r="T45" s="117">
        <v>0.14554455445544554</v>
      </c>
      <c r="U45" s="25"/>
      <c r="V45" s="31"/>
    </row>
    <row r="46" spans="1:22" x14ac:dyDescent="0.25">
      <c r="A46" t="s">
        <v>303</v>
      </c>
      <c r="B46" t="s">
        <v>577</v>
      </c>
      <c r="C46" s="74" t="s">
        <v>35</v>
      </c>
      <c r="D46" s="12" t="s">
        <v>52</v>
      </c>
      <c r="E46" s="121">
        <v>208</v>
      </c>
      <c r="F46" s="123">
        <v>373</v>
      </c>
      <c r="G46" s="123">
        <v>378</v>
      </c>
      <c r="H46" s="129">
        <v>505</v>
      </c>
      <c r="I46" s="121">
        <v>398</v>
      </c>
      <c r="J46" s="123">
        <v>528</v>
      </c>
      <c r="K46" s="123">
        <v>690</v>
      </c>
      <c r="L46" s="13">
        <v>615</v>
      </c>
      <c r="M46" s="139">
        <v>250</v>
      </c>
      <c r="N46" s="29">
        <v>2083</v>
      </c>
      <c r="O46" s="20">
        <v>1.4018723037681627E-2</v>
      </c>
      <c r="P46" s="22">
        <v>0.41554959785522788</v>
      </c>
      <c r="Q46" s="19">
        <v>0.82539682539682535</v>
      </c>
      <c r="R46" s="19">
        <v>0.21782178217821782</v>
      </c>
      <c r="S46" s="19">
        <v>-0.37185929648241206</v>
      </c>
      <c r="T46" s="117">
        <v>0.25937122128174123</v>
      </c>
      <c r="U46" s="25"/>
      <c r="V46" s="31"/>
    </row>
    <row r="47" spans="1:22" x14ac:dyDescent="0.25">
      <c r="A47" t="s">
        <v>515</v>
      </c>
      <c r="B47" t="s">
        <v>578</v>
      </c>
      <c r="C47" s="74" t="s">
        <v>35</v>
      </c>
      <c r="D47" s="12" t="s">
        <v>510</v>
      </c>
      <c r="E47" s="121">
        <v>0</v>
      </c>
      <c r="F47" s="123">
        <v>0</v>
      </c>
      <c r="G47" s="123">
        <v>0</v>
      </c>
      <c r="H47" s="129">
        <v>0</v>
      </c>
      <c r="I47" s="121">
        <v>0</v>
      </c>
      <c r="J47" s="123">
        <v>0</v>
      </c>
      <c r="K47" s="123">
        <v>0</v>
      </c>
      <c r="L47" s="13">
        <v>1</v>
      </c>
      <c r="M47" s="139">
        <v>256</v>
      </c>
      <c r="N47" s="29">
        <v>257</v>
      </c>
      <c r="O47" s="20"/>
      <c r="P47" s="22"/>
      <c r="Q47" s="19"/>
      <c r="R47" s="19"/>
      <c r="S47" s="19"/>
      <c r="T47" s="117"/>
      <c r="U47" s="25"/>
      <c r="V47" s="31"/>
    </row>
    <row r="48" spans="1:22" x14ac:dyDescent="0.25">
      <c r="A48" t="s">
        <v>304</v>
      </c>
      <c r="B48" t="s">
        <v>579</v>
      </c>
      <c r="C48" s="74" t="s">
        <v>35</v>
      </c>
      <c r="D48" s="12" t="s">
        <v>53</v>
      </c>
      <c r="E48" s="121">
        <v>10690</v>
      </c>
      <c r="F48" s="123">
        <v>12172</v>
      </c>
      <c r="G48" s="123">
        <v>11609</v>
      </c>
      <c r="H48" s="129">
        <v>13471</v>
      </c>
      <c r="I48" s="121">
        <v>10159</v>
      </c>
      <c r="J48" s="123">
        <v>11690</v>
      </c>
      <c r="K48" s="123">
        <v>10466</v>
      </c>
      <c r="L48" s="13">
        <v>10499</v>
      </c>
      <c r="M48" s="139">
        <v>9458</v>
      </c>
      <c r="N48" s="29">
        <v>42113</v>
      </c>
      <c r="O48" s="20">
        <v>0.28342317968597525</v>
      </c>
      <c r="P48" s="22">
        <v>-3.9599079855405853E-2</v>
      </c>
      <c r="Q48" s="19">
        <v>-9.8458092858988711E-2</v>
      </c>
      <c r="R48" s="19">
        <v>-0.2206220770544132</v>
      </c>
      <c r="S48" s="19">
        <v>-6.900285461167438E-2</v>
      </c>
      <c r="T48" s="117">
        <v>-0.11174621923182383</v>
      </c>
      <c r="U48" s="25"/>
      <c r="V48" s="31"/>
    </row>
    <row r="49" spans="1:22" ht="16.5" thickBot="1" x14ac:dyDescent="0.3">
      <c r="A49" t="s">
        <v>495</v>
      </c>
      <c r="B49" t="s">
        <v>580</v>
      </c>
      <c r="C49" s="74" t="s">
        <v>35</v>
      </c>
      <c r="D49" s="12" t="s">
        <v>33</v>
      </c>
      <c r="E49" s="121" t="s">
        <v>11</v>
      </c>
      <c r="F49" s="123" t="s">
        <v>11</v>
      </c>
      <c r="G49" s="123" t="s">
        <v>11</v>
      </c>
      <c r="H49" s="129" t="s">
        <v>11</v>
      </c>
      <c r="I49" s="121">
        <v>3051</v>
      </c>
      <c r="J49" s="123">
        <v>3647</v>
      </c>
      <c r="K49" s="123">
        <v>4716</v>
      </c>
      <c r="L49" s="13">
        <v>4647</v>
      </c>
      <c r="M49" s="139">
        <v>5932</v>
      </c>
      <c r="N49" s="29">
        <v>18942</v>
      </c>
      <c r="O49" s="20">
        <v>0.12748086979345433</v>
      </c>
      <c r="P49" s="22" t="s">
        <v>11</v>
      </c>
      <c r="Q49" s="19" t="s">
        <v>11</v>
      </c>
      <c r="R49" s="19" t="s">
        <v>11</v>
      </c>
      <c r="S49" s="19">
        <v>0.94428056374959035</v>
      </c>
      <c r="T49" s="117">
        <v>5.2084562438544744</v>
      </c>
      <c r="U49" s="25"/>
      <c r="V49" s="31"/>
    </row>
    <row r="50" spans="1:22" ht="16.5" thickBot="1" x14ac:dyDescent="0.3">
      <c r="A50" t="s">
        <v>305</v>
      </c>
      <c r="B50" t="s">
        <v>581</v>
      </c>
      <c r="C50" s="98" t="s">
        <v>35</v>
      </c>
      <c r="D50" s="99" t="s">
        <v>34</v>
      </c>
      <c r="E50" s="122">
        <v>29174</v>
      </c>
      <c r="F50" s="130">
        <v>31674</v>
      </c>
      <c r="G50" s="130">
        <v>29954</v>
      </c>
      <c r="H50" s="131">
        <v>34577</v>
      </c>
      <c r="I50" s="122">
        <v>33654</v>
      </c>
      <c r="J50" s="130">
        <v>38303</v>
      </c>
      <c r="K50" s="130">
        <v>37644</v>
      </c>
      <c r="L50" s="101">
        <v>37131</v>
      </c>
      <c r="M50" s="136">
        <v>35509</v>
      </c>
      <c r="N50" s="100">
        <v>148587</v>
      </c>
      <c r="O50" s="52">
        <v>2.6529475022170831E-2</v>
      </c>
      <c r="P50" s="102">
        <v>0.20928837532360928</v>
      </c>
      <c r="Q50" s="51">
        <v>0.25672698137143618</v>
      </c>
      <c r="R50" s="51">
        <v>7.3864129334528739E-2</v>
      </c>
      <c r="S50" s="51">
        <v>5.5119748024009034E-2</v>
      </c>
      <c r="T50" s="102">
        <v>0.14421795947912736</v>
      </c>
      <c r="U50" s="25"/>
      <c r="V50" s="31"/>
    </row>
    <row r="51" spans="1:22" x14ac:dyDescent="0.25">
      <c r="A51" t="s">
        <v>306</v>
      </c>
      <c r="B51" t="s">
        <v>582</v>
      </c>
      <c r="C51" s="70" t="s">
        <v>54</v>
      </c>
      <c r="D51" s="30" t="s">
        <v>55</v>
      </c>
      <c r="E51" s="120">
        <v>15827.999999999998</v>
      </c>
      <c r="F51" s="127">
        <v>14735</v>
      </c>
      <c r="G51" s="127">
        <v>12852</v>
      </c>
      <c r="H51" s="128">
        <v>14743</v>
      </c>
      <c r="I51" s="120">
        <v>11107</v>
      </c>
      <c r="J51" s="127">
        <v>11355</v>
      </c>
      <c r="K51" s="127">
        <v>9774</v>
      </c>
      <c r="L51" s="28">
        <v>10103</v>
      </c>
      <c r="M51" s="138">
        <v>7944</v>
      </c>
      <c r="N51" s="27">
        <v>39176</v>
      </c>
      <c r="O51" s="15">
        <v>2.5027550365261945E-2</v>
      </c>
      <c r="P51" s="21">
        <v>-0.22938581608415337</v>
      </c>
      <c r="Q51" s="14">
        <v>-0.23949579831932774</v>
      </c>
      <c r="R51" s="14">
        <v>-0.314725632503561</v>
      </c>
      <c r="S51" s="14">
        <v>-0.28477536688574773</v>
      </c>
      <c r="T51" s="116">
        <v>-0.26687501169601585</v>
      </c>
      <c r="U51" s="25"/>
      <c r="V51" s="31"/>
    </row>
    <row r="52" spans="1:22" x14ac:dyDescent="0.25">
      <c r="A52" t="s">
        <v>307</v>
      </c>
      <c r="B52" t="s">
        <v>583</v>
      </c>
      <c r="C52" s="74" t="s">
        <v>54</v>
      </c>
      <c r="D52" s="12" t="s">
        <v>56</v>
      </c>
      <c r="E52" s="121">
        <v>2760.0000000000005</v>
      </c>
      <c r="F52" s="123">
        <v>2577</v>
      </c>
      <c r="G52" s="123">
        <v>2411</v>
      </c>
      <c r="H52" s="129">
        <v>3074</v>
      </c>
      <c r="I52" s="121">
        <v>2526</v>
      </c>
      <c r="J52" s="123">
        <v>2639</v>
      </c>
      <c r="K52" s="123">
        <v>2482</v>
      </c>
      <c r="L52" s="13">
        <v>3019</v>
      </c>
      <c r="M52" s="139">
        <v>2397</v>
      </c>
      <c r="N52" s="29">
        <v>10537</v>
      </c>
      <c r="O52" s="20">
        <v>6.7315524351328647E-3</v>
      </c>
      <c r="P52" s="22">
        <v>2.4058983313930929E-2</v>
      </c>
      <c r="Q52" s="19">
        <v>2.9448361675653255E-2</v>
      </c>
      <c r="R52" s="19">
        <v>-1.7891997397527653E-2</v>
      </c>
      <c r="S52" s="19">
        <v>-5.1068883610451303E-2</v>
      </c>
      <c r="T52" s="117">
        <v>-4.8167737060823574E-3</v>
      </c>
      <c r="U52" s="25"/>
      <c r="V52" s="31"/>
    </row>
    <row r="53" spans="1:22" x14ac:dyDescent="0.25">
      <c r="A53" t="s">
        <v>308</v>
      </c>
      <c r="B53" t="s">
        <v>584</v>
      </c>
      <c r="C53" s="74" t="s">
        <v>54</v>
      </c>
      <c r="D53" s="12" t="s">
        <v>57</v>
      </c>
      <c r="E53" s="121">
        <v>21348</v>
      </c>
      <c r="F53" s="123">
        <v>19857</v>
      </c>
      <c r="G53" s="123">
        <v>19078</v>
      </c>
      <c r="H53" s="129">
        <v>22531</v>
      </c>
      <c r="I53" s="121">
        <v>19726</v>
      </c>
      <c r="J53" s="123">
        <v>19287</v>
      </c>
      <c r="K53" s="123">
        <v>17801</v>
      </c>
      <c r="L53" s="13">
        <v>19701</v>
      </c>
      <c r="M53" s="139">
        <v>18120</v>
      </c>
      <c r="N53" s="29">
        <v>74909</v>
      </c>
      <c r="O53" s="20">
        <v>4.7855543452915227E-2</v>
      </c>
      <c r="P53" s="22">
        <v>-2.8705242483758876E-2</v>
      </c>
      <c r="Q53" s="19">
        <v>-6.6935737498689585E-2</v>
      </c>
      <c r="R53" s="19">
        <v>-0.12560472238249523</v>
      </c>
      <c r="S53" s="19">
        <v>-8.1415390854709516E-2</v>
      </c>
      <c r="T53" s="117">
        <v>-7.7384471376490294E-2</v>
      </c>
      <c r="U53" s="25"/>
      <c r="V53" s="31"/>
    </row>
    <row r="54" spans="1:22" x14ac:dyDescent="0.25">
      <c r="A54" t="s">
        <v>309</v>
      </c>
      <c r="B54" t="s">
        <v>585</v>
      </c>
      <c r="C54" s="74" t="s">
        <v>54</v>
      </c>
      <c r="D54" s="12" t="s">
        <v>58</v>
      </c>
      <c r="E54" s="121">
        <v>15743</v>
      </c>
      <c r="F54" s="123">
        <v>15199</v>
      </c>
      <c r="G54" s="123">
        <v>14634</v>
      </c>
      <c r="H54" s="129">
        <v>17515</v>
      </c>
      <c r="I54" s="121">
        <v>15505</v>
      </c>
      <c r="J54" s="123">
        <v>14798</v>
      </c>
      <c r="K54" s="123">
        <v>14562</v>
      </c>
      <c r="L54" s="13">
        <v>15028</v>
      </c>
      <c r="M54" s="139">
        <v>13626</v>
      </c>
      <c r="N54" s="29">
        <v>58014</v>
      </c>
      <c r="O54" s="20">
        <v>3.706218876072867E-2</v>
      </c>
      <c r="P54" s="22">
        <v>-2.6383314691756036E-2</v>
      </c>
      <c r="Q54" s="19">
        <v>-4.9200492004920051E-3</v>
      </c>
      <c r="R54" s="19">
        <v>-0.14199257779046531</v>
      </c>
      <c r="S54" s="19">
        <v>-0.12118671396323767</v>
      </c>
      <c r="T54" s="117">
        <v>-7.6989165194978754E-2</v>
      </c>
      <c r="U54" s="25"/>
      <c r="V54" s="31"/>
    </row>
    <row r="55" spans="1:22" x14ac:dyDescent="0.25">
      <c r="A55" t="s">
        <v>310</v>
      </c>
      <c r="B55" t="s">
        <v>586</v>
      </c>
      <c r="C55" s="74" t="s">
        <v>54</v>
      </c>
      <c r="D55" s="12" t="s">
        <v>59</v>
      </c>
      <c r="E55" s="121">
        <v>9997</v>
      </c>
      <c r="F55" s="123">
        <v>10645</v>
      </c>
      <c r="G55" s="123">
        <v>10709</v>
      </c>
      <c r="H55" s="129">
        <v>12535</v>
      </c>
      <c r="I55" s="121">
        <v>10212</v>
      </c>
      <c r="J55" s="123">
        <v>11262</v>
      </c>
      <c r="K55" s="123">
        <v>11255</v>
      </c>
      <c r="L55" s="13">
        <v>12888</v>
      </c>
      <c r="M55" s="139">
        <v>10410</v>
      </c>
      <c r="N55" s="29">
        <v>45815</v>
      </c>
      <c r="O55" s="20">
        <v>2.9268869205239838E-2</v>
      </c>
      <c r="P55" s="22">
        <v>5.7961484264913106E-2</v>
      </c>
      <c r="Q55" s="19">
        <v>5.0985152675319827E-2</v>
      </c>
      <c r="R55" s="19">
        <v>2.8161148783406462E-2</v>
      </c>
      <c r="S55" s="19">
        <v>1.9388954171562868E-2</v>
      </c>
      <c r="T55" s="117">
        <v>3.8865331851885447E-2</v>
      </c>
      <c r="U55" s="25"/>
      <c r="V55" s="31"/>
    </row>
    <row r="56" spans="1:22" x14ac:dyDescent="0.25">
      <c r="A56" t="s">
        <v>311</v>
      </c>
      <c r="B56" t="s">
        <v>587</v>
      </c>
      <c r="C56" s="74" t="s">
        <v>54</v>
      </c>
      <c r="D56" s="12" t="s">
        <v>60</v>
      </c>
      <c r="E56" s="121">
        <v>10197.999999999998</v>
      </c>
      <c r="F56" s="123">
        <v>11767</v>
      </c>
      <c r="G56" s="123">
        <v>11975</v>
      </c>
      <c r="H56" s="129">
        <v>14081</v>
      </c>
      <c r="I56" s="121">
        <v>11636</v>
      </c>
      <c r="J56" s="123">
        <v>12204</v>
      </c>
      <c r="K56" s="123">
        <v>12363</v>
      </c>
      <c r="L56" s="13">
        <v>14208</v>
      </c>
      <c r="M56" s="139">
        <v>12183</v>
      </c>
      <c r="N56" s="29">
        <v>50958</v>
      </c>
      <c r="O56" s="20">
        <v>3.2554469867087453E-2</v>
      </c>
      <c r="P56" s="22">
        <v>3.7137758137163253E-2</v>
      </c>
      <c r="Q56" s="19">
        <v>3.2400835073068894E-2</v>
      </c>
      <c r="R56" s="19">
        <v>9.019245792202259E-3</v>
      </c>
      <c r="S56" s="19">
        <v>4.7009281540048124E-2</v>
      </c>
      <c r="T56" s="117">
        <v>3.0307931822317474E-2</v>
      </c>
      <c r="U56" s="25"/>
      <c r="V56" s="31"/>
    </row>
    <row r="57" spans="1:22" x14ac:dyDescent="0.25">
      <c r="A57" t="s">
        <v>312</v>
      </c>
      <c r="B57" t="s">
        <v>588</v>
      </c>
      <c r="C57" s="74" t="s">
        <v>54</v>
      </c>
      <c r="D57" s="12" t="s">
        <v>61</v>
      </c>
      <c r="E57" s="121">
        <v>6210</v>
      </c>
      <c r="F57" s="123">
        <v>6053</v>
      </c>
      <c r="G57" s="123">
        <v>5780</v>
      </c>
      <c r="H57" s="129">
        <v>7414</v>
      </c>
      <c r="I57" s="121">
        <v>6328</v>
      </c>
      <c r="J57" s="123">
        <v>6636</v>
      </c>
      <c r="K57" s="123">
        <v>6537</v>
      </c>
      <c r="L57" s="13">
        <v>7870</v>
      </c>
      <c r="M57" s="139">
        <v>6713</v>
      </c>
      <c r="N57" s="29">
        <v>27756</v>
      </c>
      <c r="O57" s="20">
        <v>1.7731894219374374E-2</v>
      </c>
      <c r="P57" s="22">
        <v>9.6315876424913266E-2</v>
      </c>
      <c r="Q57" s="19">
        <v>0.1309688581314879</v>
      </c>
      <c r="R57" s="19">
        <v>6.1505260318316698E-2</v>
      </c>
      <c r="S57" s="19">
        <v>6.0840707964601767E-2</v>
      </c>
      <c r="T57" s="117">
        <v>8.5278592375366571E-2</v>
      </c>
      <c r="U57" s="25"/>
      <c r="V57" s="31"/>
    </row>
    <row r="58" spans="1:22" x14ac:dyDescent="0.25">
      <c r="A58" t="s">
        <v>313</v>
      </c>
      <c r="B58" t="s">
        <v>589</v>
      </c>
      <c r="C58" s="74" t="s">
        <v>54</v>
      </c>
      <c r="D58" s="12" t="s">
        <v>62</v>
      </c>
      <c r="E58" s="121">
        <v>35946</v>
      </c>
      <c r="F58" s="123">
        <v>38499</v>
      </c>
      <c r="G58" s="123">
        <v>38861</v>
      </c>
      <c r="H58" s="129">
        <v>46279</v>
      </c>
      <c r="I58" s="121">
        <v>44282</v>
      </c>
      <c r="J58" s="123">
        <v>46332</v>
      </c>
      <c r="K58" s="123">
        <v>48183</v>
      </c>
      <c r="L58" s="13">
        <v>54494</v>
      </c>
      <c r="M58" s="139">
        <v>47972</v>
      </c>
      <c r="N58" s="29">
        <v>196981</v>
      </c>
      <c r="O58" s="20">
        <v>0.12584112462986682</v>
      </c>
      <c r="P58" s="22">
        <v>0.20345983012545779</v>
      </c>
      <c r="Q58" s="19">
        <v>0.23988060008749132</v>
      </c>
      <c r="R58" s="19">
        <v>0.17751031785475052</v>
      </c>
      <c r="S58" s="19">
        <v>8.3329569576803222E-2</v>
      </c>
      <c r="T58" s="117">
        <v>0.17305756873768022</v>
      </c>
      <c r="U58" s="25"/>
      <c r="V58" s="31"/>
    </row>
    <row r="59" spans="1:22" x14ac:dyDescent="0.25">
      <c r="A59" t="s">
        <v>314</v>
      </c>
      <c r="B59" t="s">
        <v>590</v>
      </c>
      <c r="C59" s="74" t="s">
        <v>54</v>
      </c>
      <c r="D59" s="12" t="s">
        <v>63</v>
      </c>
      <c r="E59" s="121">
        <v>7606.0000000000009</v>
      </c>
      <c r="F59" s="123">
        <v>7682</v>
      </c>
      <c r="G59" s="123">
        <v>8446</v>
      </c>
      <c r="H59" s="129">
        <v>9659</v>
      </c>
      <c r="I59" s="121">
        <v>10247</v>
      </c>
      <c r="J59" s="123">
        <v>11128</v>
      </c>
      <c r="K59" s="123">
        <v>11769</v>
      </c>
      <c r="L59" s="13">
        <v>13400</v>
      </c>
      <c r="M59" s="139">
        <v>11908</v>
      </c>
      <c r="N59" s="29">
        <v>48205</v>
      </c>
      <c r="O59" s="20">
        <v>3.0795718433669902E-2</v>
      </c>
      <c r="P59" s="22">
        <v>0.44858109867222079</v>
      </c>
      <c r="Q59" s="19">
        <v>0.39344068197963533</v>
      </c>
      <c r="R59" s="19">
        <v>0.38730717465576148</v>
      </c>
      <c r="S59" s="19">
        <v>0.16209622328486387</v>
      </c>
      <c r="T59" s="117">
        <v>0.3377643336848532</v>
      </c>
      <c r="U59" s="25"/>
      <c r="V59" s="31"/>
    </row>
    <row r="60" spans="1:22" x14ac:dyDescent="0.25">
      <c r="A60" t="s">
        <v>315</v>
      </c>
      <c r="B60" t="s">
        <v>591</v>
      </c>
      <c r="C60" s="74" t="s">
        <v>54</v>
      </c>
      <c r="D60" s="12" t="s">
        <v>64</v>
      </c>
      <c r="E60" s="121">
        <v>1561.9999999999995</v>
      </c>
      <c r="F60" s="123">
        <v>1266</v>
      </c>
      <c r="G60" s="123">
        <v>1074</v>
      </c>
      <c r="H60" s="129">
        <v>1274</v>
      </c>
      <c r="I60" s="121">
        <v>1099</v>
      </c>
      <c r="J60" s="123">
        <v>1037</v>
      </c>
      <c r="K60" s="123">
        <v>1146</v>
      </c>
      <c r="L60" s="13">
        <v>1327</v>
      </c>
      <c r="M60" s="139">
        <v>1166</v>
      </c>
      <c r="N60" s="29">
        <v>4676</v>
      </c>
      <c r="O60" s="20">
        <v>2.9872581557066789E-3</v>
      </c>
      <c r="P60" s="22">
        <v>-0.18088467614533965</v>
      </c>
      <c r="Q60" s="19">
        <v>6.7039106145251395E-2</v>
      </c>
      <c r="R60" s="19">
        <v>4.1601255886970175E-2</v>
      </c>
      <c r="S60" s="19">
        <v>6.0964513193812554E-2</v>
      </c>
      <c r="T60" s="117">
        <v>-7.8506259282834709E-3</v>
      </c>
      <c r="U60" s="25"/>
      <c r="V60" s="31"/>
    </row>
    <row r="61" spans="1:22" x14ac:dyDescent="0.25">
      <c r="A61" t="s">
        <v>316</v>
      </c>
      <c r="B61" t="s">
        <v>592</v>
      </c>
      <c r="C61" s="74" t="s">
        <v>54</v>
      </c>
      <c r="D61" s="12" t="s">
        <v>65</v>
      </c>
      <c r="E61" s="121">
        <v>20828.999999999996</v>
      </c>
      <c r="F61" s="123">
        <v>18923</v>
      </c>
      <c r="G61" s="123">
        <v>17952</v>
      </c>
      <c r="H61" s="129">
        <v>20192</v>
      </c>
      <c r="I61" s="121">
        <v>16624</v>
      </c>
      <c r="J61" s="123">
        <v>16340</v>
      </c>
      <c r="K61" s="123">
        <v>15550</v>
      </c>
      <c r="L61" s="13">
        <v>16608</v>
      </c>
      <c r="M61" s="139">
        <v>14219</v>
      </c>
      <c r="N61" s="29">
        <v>62717</v>
      </c>
      <c r="O61" s="20">
        <v>4.0066695840773263E-2</v>
      </c>
      <c r="P61" s="22">
        <v>-0.13650055488030438</v>
      </c>
      <c r="Q61" s="19">
        <v>-0.133801247771836</v>
      </c>
      <c r="R61" s="19">
        <v>-0.1774960380348653</v>
      </c>
      <c r="S61" s="19">
        <v>-0.1446703561116458</v>
      </c>
      <c r="T61" s="117">
        <v>-0.1489191353082466</v>
      </c>
      <c r="U61" s="25"/>
      <c r="V61" s="31"/>
    </row>
    <row r="62" spans="1:22" x14ac:dyDescent="0.25">
      <c r="A62" t="s">
        <v>317</v>
      </c>
      <c r="B62" t="s">
        <v>593</v>
      </c>
      <c r="C62" s="74" t="s">
        <v>54</v>
      </c>
      <c r="D62" s="12" t="s">
        <v>66</v>
      </c>
      <c r="E62" s="121">
        <v>45837.999999999993</v>
      </c>
      <c r="F62" s="123">
        <v>42440</v>
      </c>
      <c r="G62" s="123">
        <v>41540</v>
      </c>
      <c r="H62" s="129">
        <v>47467</v>
      </c>
      <c r="I62" s="121">
        <v>39355</v>
      </c>
      <c r="J62" s="123">
        <v>39404</v>
      </c>
      <c r="K62" s="123">
        <v>37239</v>
      </c>
      <c r="L62" s="13">
        <v>41196</v>
      </c>
      <c r="M62" s="139">
        <v>35095</v>
      </c>
      <c r="N62" s="29">
        <v>152934</v>
      </c>
      <c r="O62" s="20">
        <v>9.7701740544235499E-2</v>
      </c>
      <c r="P62" s="22">
        <v>-7.1536286522148912E-2</v>
      </c>
      <c r="Q62" s="19">
        <v>-0.1035387578237843</v>
      </c>
      <c r="R62" s="19">
        <v>-0.13211283628626203</v>
      </c>
      <c r="S62" s="19">
        <v>-0.10824545801041799</v>
      </c>
      <c r="T62" s="117">
        <v>-0.10461235816910809</v>
      </c>
      <c r="U62" s="25"/>
      <c r="V62" s="31"/>
    </row>
    <row r="63" spans="1:22" x14ac:dyDescent="0.25">
      <c r="A63" t="s">
        <v>318</v>
      </c>
      <c r="B63" t="s">
        <v>594</v>
      </c>
      <c r="C63" s="74" t="s">
        <v>54</v>
      </c>
      <c r="D63" s="12" t="s">
        <v>67</v>
      </c>
      <c r="E63" s="121">
        <v>48616</v>
      </c>
      <c r="F63" s="123">
        <v>43118</v>
      </c>
      <c r="G63" s="123">
        <v>40569</v>
      </c>
      <c r="H63" s="129">
        <v>47339</v>
      </c>
      <c r="I63" s="121">
        <v>38430</v>
      </c>
      <c r="J63" s="123">
        <v>36318</v>
      </c>
      <c r="K63" s="123">
        <v>35222</v>
      </c>
      <c r="L63" s="13">
        <v>36910</v>
      </c>
      <c r="M63" s="139">
        <v>31198</v>
      </c>
      <c r="N63" s="29">
        <v>139648</v>
      </c>
      <c r="O63" s="20">
        <v>8.9213992071883297E-2</v>
      </c>
      <c r="P63" s="22">
        <v>-0.15770675819843222</v>
      </c>
      <c r="Q63" s="19">
        <v>-0.13180014296630432</v>
      </c>
      <c r="R63" s="19">
        <v>-0.2203046114197596</v>
      </c>
      <c r="S63" s="19">
        <v>-0.18818631277647671</v>
      </c>
      <c r="T63" s="117">
        <v>-0.17590406949296572</v>
      </c>
      <c r="U63" s="25"/>
      <c r="V63" s="31"/>
    </row>
    <row r="64" spans="1:22" x14ac:dyDescent="0.25">
      <c r="A64" t="s">
        <v>319</v>
      </c>
      <c r="B64" t="s">
        <v>595</v>
      </c>
      <c r="C64" s="74" t="s">
        <v>54</v>
      </c>
      <c r="D64" s="12" t="s">
        <v>68</v>
      </c>
      <c r="E64" s="121">
        <v>15825.000000000004</v>
      </c>
      <c r="F64" s="123">
        <v>13843</v>
      </c>
      <c r="G64" s="123">
        <v>12867</v>
      </c>
      <c r="H64" s="129">
        <v>15952</v>
      </c>
      <c r="I64" s="121">
        <v>14034</v>
      </c>
      <c r="J64" s="123">
        <v>13932</v>
      </c>
      <c r="K64" s="123">
        <v>12465</v>
      </c>
      <c r="L64" s="13">
        <v>13802</v>
      </c>
      <c r="M64" s="139">
        <v>12244</v>
      </c>
      <c r="N64" s="29">
        <v>52443</v>
      </c>
      <c r="O64" s="20">
        <v>3.3503160705672663E-2</v>
      </c>
      <c r="P64" s="22">
        <v>6.4292422162825977E-3</v>
      </c>
      <c r="Q64" s="19">
        <v>-3.1242713919328514E-2</v>
      </c>
      <c r="R64" s="19">
        <v>-0.13477933801404213</v>
      </c>
      <c r="S64" s="19">
        <v>-0.12754738492233147</v>
      </c>
      <c r="T64" s="117">
        <v>-7.5014110342881329E-2</v>
      </c>
      <c r="U64" s="25"/>
      <c r="V64" s="31"/>
    </row>
    <row r="65" spans="1:22" x14ac:dyDescent="0.25">
      <c r="A65" t="s">
        <v>320</v>
      </c>
      <c r="B65" t="s">
        <v>596</v>
      </c>
      <c r="C65" s="74" t="s">
        <v>54</v>
      </c>
      <c r="D65" s="12" t="s">
        <v>69</v>
      </c>
      <c r="E65" s="121">
        <v>19531.000000000004</v>
      </c>
      <c r="F65" s="123">
        <v>18605</v>
      </c>
      <c r="G65" s="123">
        <v>18316</v>
      </c>
      <c r="H65" s="129">
        <v>21887</v>
      </c>
      <c r="I65" s="121">
        <v>18248</v>
      </c>
      <c r="J65" s="123">
        <v>17920</v>
      </c>
      <c r="K65" s="123">
        <v>17576</v>
      </c>
      <c r="L65" s="13">
        <v>19815</v>
      </c>
      <c r="M65" s="139">
        <v>17916</v>
      </c>
      <c r="N65" s="29">
        <v>73227</v>
      </c>
      <c r="O65" s="20">
        <v>4.6780999351568216E-2</v>
      </c>
      <c r="P65" s="22">
        <v>-3.6818059661381346E-2</v>
      </c>
      <c r="Q65" s="19">
        <v>-4.0401834461672857E-2</v>
      </c>
      <c r="R65" s="19">
        <v>-9.4668067802805317E-2</v>
      </c>
      <c r="S65" s="19">
        <v>-1.819377466023674E-2</v>
      </c>
      <c r="T65" s="117">
        <v>-4.9691133720930231E-2</v>
      </c>
      <c r="U65" s="25"/>
      <c r="V65" s="31"/>
    </row>
    <row r="66" spans="1:22" x14ac:dyDescent="0.25">
      <c r="A66" t="s">
        <v>321</v>
      </c>
      <c r="B66" t="s">
        <v>597</v>
      </c>
      <c r="C66" s="74" t="s">
        <v>54</v>
      </c>
      <c r="D66" s="12" t="s">
        <v>70</v>
      </c>
      <c r="E66" s="121">
        <v>3066</v>
      </c>
      <c r="F66" s="123">
        <v>2924</v>
      </c>
      <c r="G66" s="123">
        <v>2969</v>
      </c>
      <c r="H66" s="129">
        <v>3256</v>
      </c>
      <c r="I66" s="121">
        <v>3642</v>
      </c>
      <c r="J66" s="123">
        <v>4354</v>
      </c>
      <c r="K66" s="123">
        <v>4017</v>
      </c>
      <c r="L66" s="13">
        <v>5003</v>
      </c>
      <c r="M66" s="139">
        <v>4423</v>
      </c>
      <c r="N66" s="29">
        <v>17797</v>
      </c>
      <c r="O66" s="20">
        <v>1.1369596534882755E-2</v>
      </c>
      <c r="P66" s="22">
        <v>0.48905608755129959</v>
      </c>
      <c r="Q66" s="19">
        <v>0.35298080161670597</v>
      </c>
      <c r="R66" s="19">
        <v>0.53654791154791159</v>
      </c>
      <c r="S66" s="19">
        <v>0.21444261394838002</v>
      </c>
      <c r="T66" s="117">
        <v>0.3913689312798061</v>
      </c>
      <c r="U66" s="25"/>
      <c r="V66" s="31"/>
    </row>
    <row r="67" spans="1:22" x14ac:dyDescent="0.25">
      <c r="A67" t="s">
        <v>322</v>
      </c>
      <c r="B67" t="s">
        <v>598</v>
      </c>
      <c r="C67" s="74" t="s">
        <v>54</v>
      </c>
      <c r="D67" s="12" t="s">
        <v>71</v>
      </c>
      <c r="E67" s="121">
        <v>6303.9999999999991</v>
      </c>
      <c r="F67" s="123">
        <v>7282</v>
      </c>
      <c r="G67" s="123">
        <v>8396</v>
      </c>
      <c r="H67" s="129">
        <v>7384</v>
      </c>
      <c r="I67" s="121">
        <v>6397</v>
      </c>
      <c r="J67" s="123">
        <v>10003</v>
      </c>
      <c r="K67" s="123">
        <v>10950</v>
      </c>
      <c r="L67" s="13">
        <v>9261</v>
      </c>
      <c r="M67" s="139">
        <v>7394</v>
      </c>
      <c r="N67" s="29">
        <v>37608</v>
      </c>
      <c r="O67" s="20">
        <v>2.4025835055563896E-2</v>
      </c>
      <c r="P67" s="22">
        <v>0.37366108212029664</v>
      </c>
      <c r="Q67" s="19">
        <v>0.30419247260600285</v>
      </c>
      <c r="R67" s="19">
        <v>0.25419826652221017</v>
      </c>
      <c r="S67" s="19">
        <v>0.15585430670626857</v>
      </c>
      <c r="T67" s="117">
        <v>0.27662174547676432</v>
      </c>
      <c r="U67" s="25"/>
      <c r="V67" s="31"/>
    </row>
    <row r="68" spans="1:22" x14ac:dyDescent="0.25">
      <c r="A68" t="s">
        <v>323</v>
      </c>
      <c r="B68" t="s">
        <v>599</v>
      </c>
      <c r="C68" s="74" t="s">
        <v>54</v>
      </c>
      <c r="D68" s="12" t="s">
        <v>72</v>
      </c>
      <c r="E68" s="121">
        <v>3126</v>
      </c>
      <c r="F68" s="123">
        <v>2911</v>
      </c>
      <c r="G68" s="123">
        <v>2934</v>
      </c>
      <c r="H68" s="129">
        <v>2927</v>
      </c>
      <c r="I68" s="121">
        <v>2808</v>
      </c>
      <c r="J68" s="123">
        <v>2803</v>
      </c>
      <c r="K68" s="123">
        <v>2692</v>
      </c>
      <c r="L68" s="13">
        <v>3256</v>
      </c>
      <c r="M68" s="139">
        <v>3123</v>
      </c>
      <c r="N68" s="29">
        <v>11874</v>
      </c>
      <c r="O68" s="20">
        <v>7.5856936143843248E-3</v>
      </c>
      <c r="P68" s="22">
        <v>-3.7100652696667812E-2</v>
      </c>
      <c r="Q68" s="19">
        <v>-8.2481254260395362E-2</v>
      </c>
      <c r="R68" s="19">
        <v>0.11240177656303382</v>
      </c>
      <c r="S68" s="19">
        <v>0.11217948717948718</v>
      </c>
      <c r="T68" s="117">
        <v>2.5388601036269429E-2</v>
      </c>
      <c r="U68" s="25"/>
      <c r="V68" s="31"/>
    </row>
    <row r="69" spans="1:22" x14ac:dyDescent="0.25">
      <c r="A69" t="s">
        <v>324</v>
      </c>
      <c r="B69" t="s">
        <v>600</v>
      </c>
      <c r="C69" s="74" t="s">
        <v>54</v>
      </c>
      <c r="D69" s="12" t="s">
        <v>73</v>
      </c>
      <c r="E69" s="121">
        <v>6741</v>
      </c>
      <c r="F69" s="123">
        <v>6239</v>
      </c>
      <c r="G69" s="123">
        <v>6627</v>
      </c>
      <c r="H69" s="129">
        <v>7454</v>
      </c>
      <c r="I69" s="121">
        <v>6043</v>
      </c>
      <c r="J69" s="123">
        <v>6379</v>
      </c>
      <c r="K69" s="123">
        <v>7232</v>
      </c>
      <c r="L69" s="13">
        <v>9024</v>
      </c>
      <c r="M69" s="139">
        <v>7770</v>
      </c>
      <c r="N69" s="29">
        <v>30405</v>
      </c>
      <c r="O69" s="20">
        <v>1.9424205351638489E-2</v>
      </c>
      <c r="P69" s="22">
        <v>2.2439493508575093E-2</v>
      </c>
      <c r="Q69" s="19">
        <v>9.1293194507318542E-2</v>
      </c>
      <c r="R69" s="19">
        <v>0.21062516769519721</v>
      </c>
      <c r="S69" s="19">
        <v>0.28578520602349827</v>
      </c>
      <c r="T69" s="117">
        <v>0.15332094222964002</v>
      </c>
      <c r="U69" s="25"/>
      <c r="V69" s="31"/>
    </row>
    <row r="70" spans="1:22" x14ac:dyDescent="0.25">
      <c r="A70" t="s">
        <v>325</v>
      </c>
      <c r="B70" t="s">
        <v>601</v>
      </c>
      <c r="C70" s="74" t="s">
        <v>54</v>
      </c>
      <c r="D70" s="12" t="s">
        <v>74</v>
      </c>
      <c r="E70" s="121">
        <v>3147.0000000000005</v>
      </c>
      <c r="F70" s="123">
        <v>2728</v>
      </c>
      <c r="G70" s="123">
        <v>2992</v>
      </c>
      <c r="H70" s="129">
        <v>3796</v>
      </c>
      <c r="I70" s="121">
        <v>3102</v>
      </c>
      <c r="J70" s="123">
        <v>2898</v>
      </c>
      <c r="K70" s="123">
        <v>3225</v>
      </c>
      <c r="L70" s="13">
        <v>3694</v>
      </c>
      <c r="M70" s="139">
        <v>3441</v>
      </c>
      <c r="N70" s="29">
        <v>13258</v>
      </c>
      <c r="O70" s="20">
        <v>8.4698606989647447E-3</v>
      </c>
      <c r="P70" s="22">
        <v>6.2316715542521994E-2</v>
      </c>
      <c r="Q70" s="19">
        <v>7.7874331550802145E-2</v>
      </c>
      <c r="R70" s="19">
        <v>-2.6870389884088516E-2</v>
      </c>
      <c r="S70" s="19">
        <v>0.109284332688588</v>
      </c>
      <c r="T70" s="117">
        <v>5.072119194801078E-2</v>
      </c>
      <c r="U70" s="25"/>
      <c r="V70" s="31"/>
    </row>
    <row r="71" spans="1:22" x14ac:dyDescent="0.25">
      <c r="A71" t="s">
        <v>326</v>
      </c>
      <c r="B71" t="s">
        <v>602</v>
      </c>
      <c r="C71" s="74" t="s">
        <v>54</v>
      </c>
      <c r="D71" s="12" t="s">
        <v>75</v>
      </c>
      <c r="E71" s="121">
        <v>7202</v>
      </c>
      <c r="F71" s="123">
        <v>7537</v>
      </c>
      <c r="G71" s="123">
        <v>8342</v>
      </c>
      <c r="H71" s="129">
        <v>10155</v>
      </c>
      <c r="I71" s="121">
        <v>9243</v>
      </c>
      <c r="J71" s="123">
        <v>7643</v>
      </c>
      <c r="K71" s="123">
        <v>6530</v>
      </c>
      <c r="L71" s="13">
        <v>5554</v>
      </c>
      <c r="M71" s="139">
        <v>4315</v>
      </c>
      <c r="N71" s="29">
        <v>24042</v>
      </c>
      <c r="O71" s="20">
        <v>1.5359208849337034E-2</v>
      </c>
      <c r="P71" s="22">
        <v>1.4063951174207244E-2</v>
      </c>
      <c r="Q71" s="19">
        <v>-0.21721409733876768</v>
      </c>
      <c r="R71" s="19">
        <v>-0.4530773018217627</v>
      </c>
      <c r="S71" s="19">
        <v>-0.53316022936276097</v>
      </c>
      <c r="T71" s="117">
        <v>-0.31847946253933157</v>
      </c>
      <c r="U71" s="25"/>
      <c r="V71" s="31"/>
    </row>
    <row r="72" spans="1:22" x14ac:dyDescent="0.25">
      <c r="A72" t="s">
        <v>327</v>
      </c>
      <c r="B72" t="s">
        <v>603</v>
      </c>
      <c r="C72" s="74" t="s">
        <v>54</v>
      </c>
      <c r="D72" s="12" t="s">
        <v>76</v>
      </c>
      <c r="E72" s="121">
        <v>0</v>
      </c>
      <c r="F72" s="123">
        <v>0</v>
      </c>
      <c r="G72" s="123">
        <v>0</v>
      </c>
      <c r="H72" s="129">
        <v>0</v>
      </c>
      <c r="I72" s="121">
        <v>229</v>
      </c>
      <c r="J72" s="123">
        <v>265</v>
      </c>
      <c r="K72" s="123">
        <v>230</v>
      </c>
      <c r="L72" s="13">
        <v>245</v>
      </c>
      <c r="M72" s="139">
        <v>181</v>
      </c>
      <c r="N72" s="29">
        <v>921</v>
      </c>
      <c r="O72" s="20">
        <v>5.8837997463769269E-4</v>
      </c>
      <c r="P72" s="22" t="s">
        <v>11</v>
      </c>
      <c r="Q72" s="19" t="s">
        <v>11</v>
      </c>
      <c r="R72" s="19" t="s">
        <v>11</v>
      </c>
      <c r="S72" s="19">
        <v>-0.20960698689956331</v>
      </c>
      <c r="T72" s="117">
        <v>3.0218340611353711</v>
      </c>
      <c r="U72" s="25"/>
      <c r="V72" s="31"/>
    </row>
    <row r="73" spans="1:22" x14ac:dyDescent="0.25">
      <c r="A73" t="s">
        <v>328</v>
      </c>
      <c r="B73" t="s">
        <v>604</v>
      </c>
      <c r="C73" s="74" t="s">
        <v>54</v>
      </c>
      <c r="D73" s="12" t="s">
        <v>77</v>
      </c>
      <c r="E73" s="121">
        <v>0</v>
      </c>
      <c r="F73" s="123">
        <v>0</v>
      </c>
      <c r="G73" s="123">
        <v>0</v>
      </c>
      <c r="H73" s="129">
        <v>0</v>
      </c>
      <c r="I73" s="121">
        <v>105</v>
      </c>
      <c r="J73" s="123">
        <v>134</v>
      </c>
      <c r="K73" s="123">
        <v>108</v>
      </c>
      <c r="L73" s="13">
        <v>109</v>
      </c>
      <c r="M73" s="139">
        <v>84</v>
      </c>
      <c r="N73" s="29">
        <v>435</v>
      </c>
      <c r="O73" s="20">
        <v>2.7789933655526203E-4</v>
      </c>
      <c r="P73" s="22" t="s">
        <v>11</v>
      </c>
      <c r="Q73" s="19" t="s">
        <v>11</v>
      </c>
      <c r="R73" s="19" t="s">
        <v>11</v>
      </c>
      <c r="S73" s="19">
        <v>-0.2</v>
      </c>
      <c r="T73" s="117">
        <v>3.1428571428571428</v>
      </c>
      <c r="U73" s="25"/>
      <c r="V73" s="31"/>
    </row>
    <row r="74" spans="1:22" x14ac:dyDescent="0.25">
      <c r="A74" t="s">
        <v>329</v>
      </c>
      <c r="B74" t="s">
        <v>605</v>
      </c>
      <c r="C74" s="74" t="s">
        <v>54</v>
      </c>
      <c r="D74" s="12" t="s">
        <v>78</v>
      </c>
      <c r="E74" s="121">
        <v>0</v>
      </c>
      <c r="F74" s="123">
        <v>0</v>
      </c>
      <c r="G74" s="123">
        <v>0</v>
      </c>
      <c r="H74" s="129">
        <v>2</v>
      </c>
      <c r="I74" s="121">
        <v>3169</v>
      </c>
      <c r="J74" s="123">
        <v>3195</v>
      </c>
      <c r="K74" s="123">
        <v>3743</v>
      </c>
      <c r="L74" s="13">
        <v>4329</v>
      </c>
      <c r="M74" s="139">
        <v>3422</v>
      </c>
      <c r="N74" s="29">
        <v>14689</v>
      </c>
      <c r="O74" s="20">
        <v>9.3840536888741242E-3</v>
      </c>
      <c r="P74" s="22" t="s">
        <v>11</v>
      </c>
      <c r="Q74" s="19" t="s">
        <v>11</v>
      </c>
      <c r="R74" s="19">
        <v>2163.5</v>
      </c>
      <c r="S74" s="19" t="s">
        <v>11</v>
      </c>
      <c r="T74" s="117" t="s">
        <v>11</v>
      </c>
      <c r="U74" s="25"/>
      <c r="V74" s="31"/>
    </row>
    <row r="75" spans="1:22" x14ac:dyDescent="0.25">
      <c r="A75" t="s">
        <v>330</v>
      </c>
      <c r="B75" t="s">
        <v>606</v>
      </c>
      <c r="C75" s="74" t="s">
        <v>54</v>
      </c>
      <c r="D75" s="12" t="s">
        <v>79</v>
      </c>
      <c r="E75" s="121">
        <v>0</v>
      </c>
      <c r="F75" s="123">
        <v>0</v>
      </c>
      <c r="G75" s="123">
        <v>0</v>
      </c>
      <c r="H75" s="129">
        <v>0</v>
      </c>
      <c r="I75" s="121">
        <v>2</v>
      </c>
      <c r="J75" s="123">
        <v>7</v>
      </c>
      <c r="K75" s="123">
        <v>2</v>
      </c>
      <c r="L75" s="13">
        <v>8</v>
      </c>
      <c r="M75" s="139">
        <v>4</v>
      </c>
      <c r="N75" s="29">
        <v>21</v>
      </c>
      <c r="O75" s="20">
        <v>1.3415830040598857E-5</v>
      </c>
      <c r="P75" s="22" t="s">
        <v>11</v>
      </c>
      <c r="Q75" s="19" t="s">
        <v>11</v>
      </c>
      <c r="R75" s="19" t="s">
        <v>11</v>
      </c>
      <c r="S75" s="19">
        <v>1</v>
      </c>
      <c r="T75" s="117">
        <v>9.5</v>
      </c>
      <c r="U75" s="25"/>
      <c r="V75" s="31"/>
    </row>
    <row r="76" spans="1:22" x14ac:dyDescent="0.25">
      <c r="A76" t="s">
        <v>331</v>
      </c>
      <c r="B76" t="s">
        <v>607</v>
      </c>
      <c r="C76" s="74" t="s">
        <v>54</v>
      </c>
      <c r="D76" s="12" t="s">
        <v>80</v>
      </c>
      <c r="E76" s="121">
        <v>0</v>
      </c>
      <c r="F76" s="123">
        <v>0</v>
      </c>
      <c r="G76" s="123">
        <v>0</v>
      </c>
      <c r="H76" s="129">
        <v>0</v>
      </c>
      <c r="I76" s="121">
        <v>1701</v>
      </c>
      <c r="J76" s="123">
        <v>1858</v>
      </c>
      <c r="K76" s="123">
        <v>1958</v>
      </c>
      <c r="L76" s="13">
        <v>2237</v>
      </c>
      <c r="M76" s="139">
        <v>2100</v>
      </c>
      <c r="N76" s="29">
        <v>8153</v>
      </c>
      <c r="O76" s="20">
        <v>5.2085363010001178E-3</v>
      </c>
      <c r="P76" s="22" t="s">
        <v>11</v>
      </c>
      <c r="Q76" s="19" t="s">
        <v>11</v>
      </c>
      <c r="R76" s="19" t="s">
        <v>11</v>
      </c>
      <c r="S76" s="19">
        <v>0.23456790123456789</v>
      </c>
      <c r="T76" s="117">
        <v>3.7930629041740151</v>
      </c>
      <c r="U76" s="25"/>
      <c r="V76" s="31"/>
    </row>
    <row r="77" spans="1:22" x14ac:dyDescent="0.25">
      <c r="A77" t="s">
        <v>516</v>
      </c>
      <c r="B77" t="s">
        <v>608</v>
      </c>
      <c r="C77" s="74" t="s">
        <v>54</v>
      </c>
      <c r="D77" s="12" t="s">
        <v>511</v>
      </c>
      <c r="E77" s="121">
        <v>0</v>
      </c>
      <c r="F77" s="123">
        <v>0</v>
      </c>
      <c r="G77" s="123">
        <v>0</v>
      </c>
      <c r="H77" s="129">
        <v>0</v>
      </c>
      <c r="I77" s="121">
        <v>0</v>
      </c>
      <c r="J77" s="123">
        <v>0</v>
      </c>
      <c r="K77" s="123">
        <v>0</v>
      </c>
      <c r="L77" s="13">
        <v>1</v>
      </c>
      <c r="M77" s="139">
        <v>303</v>
      </c>
      <c r="N77" s="29">
        <v>304</v>
      </c>
      <c r="O77" s="20">
        <v>1.9421011106390726E-4</v>
      </c>
      <c r="P77" s="22" t="s">
        <v>11</v>
      </c>
      <c r="Q77" s="19" t="s">
        <v>11</v>
      </c>
      <c r="R77" s="19" t="s">
        <v>11</v>
      </c>
      <c r="S77" s="19" t="s">
        <v>11</v>
      </c>
      <c r="T77" s="117" t="s">
        <v>11</v>
      </c>
      <c r="U77" s="25"/>
      <c r="V77" s="31"/>
    </row>
    <row r="78" spans="1:22" x14ac:dyDescent="0.25">
      <c r="A78" t="s">
        <v>517</v>
      </c>
      <c r="B78" t="s">
        <v>609</v>
      </c>
      <c r="C78" s="74" t="s">
        <v>54</v>
      </c>
      <c r="D78" s="12" t="s">
        <v>512</v>
      </c>
      <c r="E78" s="121">
        <v>0</v>
      </c>
      <c r="F78" s="123">
        <v>0</v>
      </c>
      <c r="G78" s="123">
        <v>0</v>
      </c>
      <c r="H78" s="129">
        <v>0</v>
      </c>
      <c r="I78" s="121">
        <v>0</v>
      </c>
      <c r="J78" s="123">
        <v>0</v>
      </c>
      <c r="K78" s="123">
        <v>0</v>
      </c>
      <c r="L78" s="13">
        <v>0</v>
      </c>
      <c r="M78" s="139">
        <v>67</v>
      </c>
      <c r="N78" s="29">
        <v>67</v>
      </c>
      <c r="O78" s="20">
        <v>4.2802886320005874E-5</v>
      </c>
      <c r="P78" s="22" t="s">
        <v>11</v>
      </c>
      <c r="Q78" s="19" t="s">
        <v>11</v>
      </c>
      <c r="R78" s="19" t="s">
        <v>11</v>
      </c>
      <c r="S78" s="19" t="s">
        <v>11</v>
      </c>
      <c r="T78" s="117" t="s">
        <v>11</v>
      </c>
      <c r="U78" s="25"/>
      <c r="V78" s="31"/>
    </row>
    <row r="79" spans="1:22" x14ac:dyDescent="0.25">
      <c r="A79" t="s">
        <v>332</v>
      </c>
      <c r="B79" t="s">
        <v>610</v>
      </c>
      <c r="C79" s="74" t="s">
        <v>54</v>
      </c>
      <c r="D79" s="12" t="s">
        <v>81</v>
      </c>
      <c r="E79" s="121">
        <v>4892.0000000000009</v>
      </c>
      <c r="F79" s="123">
        <v>4729</v>
      </c>
      <c r="G79" s="123">
        <v>4295</v>
      </c>
      <c r="H79" s="129">
        <v>4747</v>
      </c>
      <c r="I79" s="121">
        <v>3773</v>
      </c>
      <c r="J79" s="123">
        <v>3966</v>
      </c>
      <c r="K79" s="123">
        <v>4154</v>
      </c>
      <c r="L79" s="13">
        <v>4873</v>
      </c>
      <c r="M79" s="139">
        <v>4409</v>
      </c>
      <c r="N79" s="29">
        <v>17402</v>
      </c>
      <c r="O79" s="20">
        <v>1.1117251160309587E-2</v>
      </c>
      <c r="P79" s="22">
        <v>-0.16134489321209558</v>
      </c>
      <c r="Q79" s="19">
        <v>-3.2828870779976718E-2</v>
      </c>
      <c r="R79" s="19">
        <v>2.6543079839898884E-2</v>
      </c>
      <c r="S79" s="19">
        <v>0.16856612774980123</v>
      </c>
      <c r="T79" s="117">
        <v>-8.0939352485180117E-3</v>
      </c>
      <c r="U79" s="25"/>
      <c r="V79" s="31"/>
    </row>
    <row r="80" spans="1:22" x14ac:dyDescent="0.25">
      <c r="A80" t="s">
        <v>333</v>
      </c>
      <c r="B80" t="s">
        <v>611</v>
      </c>
      <c r="C80" s="74" t="s">
        <v>54</v>
      </c>
      <c r="D80" s="12" t="s">
        <v>82</v>
      </c>
      <c r="E80" s="121">
        <v>4827</v>
      </c>
      <c r="F80" s="123">
        <v>4424</v>
      </c>
      <c r="G80" s="123">
        <v>3621</v>
      </c>
      <c r="H80" s="129">
        <v>3823</v>
      </c>
      <c r="I80" s="121">
        <v>85</v>
      </c>
      <c r="J80" s="123">
        <v>9</v>
      </c>
      <c r="K80" s="123">
        <v>0</v>
      </c>
      <c r="L80" s="13">
        <v>0</v>
      </c>
      <c r="M80" s="139">
        <v>0</v>
      </c>
      <c r="N80" s="29">
        <v>9</v>
      </c>
      <c r="O80" s="20">
        <v>5.7496414459709389E-6</v>
      </c>
      <c r="P80" s="22">
        <v>-0.99796564195298376</v>
      </c>
      <c r="Q80" s="19">
        <v>-1</v>
      </c>
      <c r="R80" s="19">
        <v>-1</v>
      </c>
      <c r="S80" s="19">
        <v>-1</v>
      </c>
      <c r="T80" s="117">
        <v>-0.99924705094955246</v>
      </c>
      <c r="U80" s="25"/>
      <c r="V80" s="31"/>
    </row>
    <row r="81" spans="1:22" x14ac:dyDescent="0.25">
      <c r="A81" t="s">
        <v>334</v>
      </c>
      <c r="B81" t="s">
        <v>612</v>
      </c>
      <c r="C81" s="74" t="s">
        <v>54</v>
      </c>
      <c r="D81" s="12" t="s">
        <v>83</v>
      </c>
      <c r="E81" s="121">
        <v>1733</v>
      </c>
      <c r="F81" s="123">
        <v>1473</v>
      </c>
      <c r="G81" s="123">
        <v>1642</v>
      </c>
      <c r="H81" s="129">
        <v>1958</v>
      </c>
      <c r="I81" s="121">
        <v>3106</v>
      </c>
      <c r="J81" s="123">
        <v>3540</v>
      </c>
      <c r="K81" s="123">
        <v>3596</v>
      </c>
      <c r="L81" s="13">
        <v>3787</v>
      </c>
      <c r="M81" s="139">
        <v>3368</v>
      </c>
      <c r="N81" s="29">
        <v>14291</v>
      </c>
      <c r="O81" s="20">
        <v>9.1297917671522982E-3</v>
      </c>
      <c r="P81" s="22">
        <v>1.4032586558044806</v>
      </c>
      <c r="Q81" s="19">
        <v>1.190012180267966</v>
      </c>
      <c r="R81" s="19">
        <v>0.93411644535240046</v>
      </c>
      <c r="S81" s="19">
        <v>8.4352865421764331E-2</v>
      </c>
      <c r="T81" s="117">
        <v>0.74727961853527325</v>
      </c>
      <c r="U81" s="25"/>
      <c r="V81" s="31"/>
    </row>
    <row r="82" spans="1:22" x14ac:dyDescent="0.25">
      <c r="A82" t="s">
        <v>335</v>
      </c>
      <c r="B82" t="s">
        <v>613</v>
      </c>
      <c r="C82" s="74" t="s">
        <v>54</v>
      </c>
      <c r="D82" s="12" t="s">
        <v>84</v>
      </c>
      <c r="E82" s="121">
        <v>33918</v>
      </c>
      <c r="F82" s="123">
        <v>31105</v>
      </c>
      <c r="G82" s="123">
        <v>28213</v>
      </c>
      <c r="H82" s="129">
        <v>33321</v>
      </c>
      <c r="I82" s="121">
        <v>31210</v>
      </c>
      <c r="J82" s="123">
        <v>30607</v>
      </c>
      <c r="K82" s="123">
        <v>30812</v>
      </c>
      <c r="L82" s="13">
        <v>35632</v>
      </c>
      <c r="M82" s="139">
        <v>34872</v>
      </c>
      <c r="N82" s="29">
        <v>131923</v>
      </c>
      <c r="O82" s="20">
        <v>8.4278883164091573E-2</v>
      </c>
      <c r="P82" s="22">
        <v>-1.6010287735090823E-2</v>
      </c>
      <c r="Q82" s="19">
        <v>9.2120653599404537E-2</v>
      </c>
      <c r="R82" s="19">
        <v>6.9355661594790077E-2</v>
      </c>
      <c r="S82" s="19">
        <v>0.11733418776033323</v>
      </c>
      <c r="T82" s="117">
        <v>6.5192290611954876E-2</v>
      </c>
      <c r="U82" s="25"/>
      <c r="V82" s="31"/>
    </row>
    <row r="83" spans="1:22" x14ac:dyDescent="0.25">
      <c r="A83" t="s">
        <v>336</v>
      </c>
      <c r="B83" t="s">
        <v>614</v>
      </c>
      <c r="C83" s="74" t="s">
        <v>54</v>
      </c>
      <c r="D83" s="12" t="s">
        <v>85</v>
      </c>
      <c r="E83" s="121">
        <v>17609</v>
      </c>
      <c r="F83" s="123">
        <v>15050</v>
      </c>
      <c r="G83" s="123">
        <v>12782</v>
      </c>
      <c r="H83" s="129">
        <v>15844</v>
      </c>
      <c r="I83" s="121">
        <v>13886</v>
      </c>
      <c r="J83" s="123">
        <v>13615</v>
      </c>
      <c r="K83" s="123">
        <v>13113</v>
      </c>
      <c r="L83" s="13">
        <v>14139</v>
      </c>
      <c r="M83" s="139">
        <v>12261</v>
      </c>
      <c r="N83" s="29">
        <v>53128</v>
      </c>
      <c r="O83" s="20">
        <v>3.3940772304616007E-2</v>
      </c>
      <c r="P83" s="22">
        <v>-9.5348837209302331E-2</v>
      </c>
      <c r="Q83" s="19">
        <v>2.5895790956031919E-2</v>
      </c>
      <c r="R83" s="19">
        <v>-0.10761171421358243</v>
      </c>
      <c r="S83" s="19">
        <v>-0.11702434106294109</v>
      </c>
      <c r="T83" s="117">
        <v>-7.7029985059587927E-2</v>
      </c>
      <c r="U83" s="25"/>
      <c r="V83" s="31"/>
    </row>
    <row r="84" spans="1:22" x14ac:dyDescent="0.25">
      <c r="A84" t="s">
        <v>337</v>
      </c>
      <c r="B84" t="s">
        <v>615</v>
      </c>
      <c r="C84" s="74" t="s">
        <v>54</v>
      </c>
      <c r="D84" s="12" t="s">
        <v>86</v>
      </c>
      <c r="E84" s="121">
        <v>1498</v>
      </c>
      <c r="F84" s="123">
        <v>1112</v>
      </c>
      <c r="G84" s="123">
        <v>715</v>
      </c>
      <c r="H84" s="129">
        <v>787</v>
      </c>
      <c r="I84" s="121">
        <v>672</v>
      </c>
      <c r="J84" s="123">
        <v>709</v>
      </c>
      <c r="K84" s="123">
        <v>684</v>
      </c>
      <c r="L84" s="13">
        <v>667</v>
      </c>
      <c r="M84" s="139">
        <v>544</v>
      </c>
      <c r="N84" s="29">
        <v>2604</v>
      </c>
      <c r="O84" s="20">
        <v>1.6635629250342583E-3</v>
      </c>
      <c r="P84" s="22">
        <v>-0.36241007194244607</v>
      </c>
      <c r="Q84" s="19">
        <v>-4.3356643356643354E-2</v>
      </c>
      <c r="R84" s="19">
        <v>-0.15247776365946633</v>
      </c>
      <c r="S84" s="19">
        <v>-0.19047619047619047</v>
      </c>
      <c r="T84" s="117">
        <v>-0.20754716981132076</v>
      </c>
      <c r="U84" s="25"/>
      <c r="V84" s="31"/>
    </row>
    <row r="85" spans="1:22" x14ac:dyDescent="0.25">
      <c r="A85" t="s">
        <v>338</v>
      </c>
      <c r="B85" t="s">
        <v>616</v>
      </c>
      <c r="C85" s="74" t="s">
        <v>54</v>
      </c>
      <c r="D85" s="12" t="s">
        <v>87</v>
      </c>
      <c r="E85" s="121">
        <v>42221</v>
      </c>
      <c r="F85" s="123">
        <v>41776</v>
      </c>
      <c r="G85" s="123">
        <v>37649</v>
      </c>
      <c r="H85" s="129">
        <v>45202</v>
      </c>
      <c r="I85" s="121">
        <v>30075</v>
      </c>
      <c r="J85" s="123">
        <v>30884</v>
      </c>
      <c r="K85" s="123">
        <v>28511</v>
      </c>
      <c r="L85" s="13">
        <v>31534</v>
      </c>
      <c r="M85" s="139">
        <v>26838</v>
      </c>
      <c r="N85" s="29">
        <v>117767</v>
      </c>
      <c r="O85" s="20">
        <v>7.5235336018628834E-2</v>
      </c>
      <c r="P85" s="22">
        <v>-0.26072386058981234</v>
      </c>
      <c r="Q85" s="19">
        <v>-0.2427156099763606</v>
      </c>
      <c r="R85" s="19">
        <v>-0.30237600106189993</v>
      </c>
      <c r="S85" s="19">
        <v>-0.10763092269326684</v>
      </c>
      <c r="T85" s="117">
        <v>-0.23874933743584439</v>
      </c>
      <c r="U85" s="25"/>
      <c r="V85" s="31"/>
    </row>
    <row r="86" spans="1:22" ht="16.5" thickBot="1" x14ac:dyDescent="0.3">
      <c r="A86" t="s">
        <v>496</v>
      </c>
      <c r="B86" t="s">
        <v>617</v>
      </c>
      <c r="C86" s="74" t="s">
        <v>54</v>
      </c>
      <c r="D86" s="12" t="s">
        <v>33</v>
      </c>
      <c r="E86" s="121">
        <v>0</v>
      </c>
      <c r="F86" s="123" t="s">
        <v>11</v>
      </c>
      <c r="G86" s="123" t="s">
        <v>11</v>
      </c>
      <c r="H86" s="129" t="s">
        <v>11</v>
      </c>
      <c r="I86" s="121">
        <v>7402</v>
      </c>
      <c r="J86" s="123">
        <v>7072</v>
      </c>
      <c r="K86" s="123">
        <v>7112</v>
      </c>
      <c r="L86" s="13">
        <v>7925</v>
      </c>
      <c r="M86" s="139">
        <v>8512</v>
      </c>
      <c r="N86" s="29">
        <v>30621</v>
      </c>
      <c r="O86" s="20">
        <v>1.9562196746341791E-2</v>
      </c>
      <c r="P86" s="22" t="s">
        <v>11</v>
      </c>
      <c r="Q86" s="19" t="s">
        <v>11</v>
      </c>
      <c r="R86" s="19" t="s">
        <v>11</v>
      </c>
      <c r="S86" s="19">
        <v>0.1499594704134018</v>
      </c>
      <c r="T86" s="117">
        <v>3.1368549040799785</v>
      </c>
      <c r="U86" s="25"/>
      <c r="V86" s="31"/>
    </row>
    <row r="87" spans="1:22" ht="16.5" thickBot="1" x14ac:dyDescent="0.3">
      <c r="A87" t="s">
        <v>339</v>
      </c>
      <c r="B87" t="s">
        <v>618</v>
      </c>
      <c r="C87" s="98" t="s">
        <v>54</v>
      </c>
      <c r="D87" s="99" t="s">
        <v>34</v>
      </c>
      <c r="E87" s="122">
        <v>414121</v>
      </c>
      <c r="F87" s="130">
        <v>394499</v>
      </c>
      <c r="G87" s="130">
        <v>378241</v>
      </c>
      <c r="H87" s="131">
        <v>442598</v>
      </c>
      <c r="I87" s="122">
        <v>386009</v>
      </c>
      <c r="J87" s="130">
        <v>390533</v>
      </c>
      <c r="K87" s="130">
        <v>382593</v>
      </c>
      <c r="L87" s="101">
        <v>421647</v>
      </c>
      <c r="M87" s="136">
        <v>370542</v>
      </c>
      <c r="N87" s="100">
        <v>1565315</v>
      </c>
      <c r="O87" s="52">
        <v>0.27947926261603867</v>
      </c>
      <c r="P87" s="102">
        <v>-1.005325742270576E-2</v>
      </c>
      <c r="Q87" s="51">
        <v>1.1505891746267592E-2</v>
      </c>
      <c r="R87" s="51">
        <v>-4.7336409111654369E-2</v>
      </c>
      <c r="S87" s="51">
        <v>-4.0069013934908256E-2</v>
      </c>
      <c r="T87" s="102">
        <v>-2.25010569227032E-2</v>
      </c>
      <c r="U87" s="25"/>
      <c r="V87" s="31"/>
    </row>
    <row r="88" spans="1:22" x14ac:dyDescent="0.25">
      <c r="A88" t="s">
        <v>340</v>
      </c>
      <c r="B88" t="s">
        <v>619</v>
      </c>
      <c r="C88" s="70" t="s">
        <v>89</v>
      </c>
      <c r="D88" s="30" t="s">
        <v>90</v>
      </c>
      <c r="E88" s="120">
        <v>0</v>
      </c>
      <c r="F88" s="127">
        <v>0</v>
      </c>
      <c r="G88" s="127">
        <v>0</v>
      </c>
      <c r="H88" s="128">
        <v>0</v>
      </c>
      <c r="I88" s="120">
        <v>125</v>
      </c>
      <c r="J88" s="127">
        <v>145</v>
      </c>
      <c r="K88" s="127">
        <v>147</v>
      </c>
      <c r="L88" s="28">
        <v>137</v>
      </c>
      <c r="M88" s="138">
        <v>197</v>
      </c>
      <c r="N88" s="27">
        <v>626</v>
      </c>
      <c r="O88" s="15">
        <v>2.8483028483028482E-2</v>
      </c>
      <c r="P88" s="21" t="s">
        <v>11</v>
      </c>
      <c r="Q88" s="14" t="s">
        <v>11</v>
      </c>
      <c r="R88" s="14" t="s">
        <v>11</v>
      </c>
      <c r="S88" s="14">
        <v>0.57599999999999996</v>
      </c>
      <c r="T88" s="116">
        <v>4.008</v>
      </c>
      <c r="U88" s="25"/>
      <c r="V88" s="31"/>
    </row>
    <row r="89" spans="1:22" x14ac:dyDescent="0.25">
      <c r="A89" t="s">
        <v>341</v>
      </c>
      <c r="B89" t="s">
        <v>620</v>
      </c>
      <c r="C89" s="74" t="s">
        <v>89</v>
      </c>
      <c r="D89" s="12" t="s">
        <v>91</v>
      </c>
      <c r="E89" s="121">
        <v>0</v>
      </c>
      <c r="F89" s="123">
        <v>0</v>
      </c>
      <c r="G89" s="123">
        <v>0</v>
      </c>
      <c r="H89" s="129">
        <v>0</v>
      </c>
      <c r="I89" s="121">
        <v>14</v>
      </c>
      <c r="J89" s="123">
        <v>13</v>
      </c>
      <c r="K89" s="123">
        <v>15</v>
      </c>
      <c r="L89" s="13">
        <v>11</v>
      </c>
      <c r="M89" s="139">
        <v>15</v>
      </c>
      <c r="N89" s="29">
        <v>54</v>
      </c>
      <c r="O89" s="20">
        <v>2.4570024570024569E-3</v>
      </c>
      <c r="P89" s="22" t="s">
        <v>11</v>
      </c>
      <c r="Q89" s="19" t="s">
        <v>11</v>
      </c>
      <c r="R89" s="19" t="s">
        <v>11</v>
      </c>
      <c r="S89" s="19">
        <v>7.1428571428571425E-2</v>
      </c>
      <c r="T89" s="117">
        <v>2.8571428571428572</v>
      </c>
      <c r="U89" s="25"/>
      <c r="V89" s="31"/>
    </row>
    <row r="90" spans="1:22" x14ac:dyDescent="0.25">
      <c r="A90" t="s">
        <v>342</v>
      </c>
      <c r="B90" t="s">
        <v>621</v>
      </c>
      <c r="C90" s="74" t="s">
        <v>89</v>
      </c>
      <c r="D90" s="12" t="s">
        <v>92</v>
      </c>
      <c r="E90" s="121">
        <v>0</v>
      </c>
      <c r="F90" s="123">
        <v>0</v>
      </c>
      <c r="G90" s="123">
        <v>0</v>
      </c>
      <c r="H90" s="129">
        <v>0</v>
      </c>
      <c r="I90" s="121">
        <v>685</v>
      </c>
      <c r="J90" s="123">
        <v>849</v>
      </c>
      <c r="K90" s="123">
        <v>821</v>
      </c>
      <c r="L90" s="13">
        <v>948</v>
      </c>
      <c r="M90" s="139">
        <v>954</v>
      </c>
      <c r="N90" s="29">
        <v>3572</v>
      </c>
      <c r="O90" s="20">
        <v>0.16252616252616253</v>
      </c>
      <c r="P90" s="22" t="s">
        <v>11</v>
      </c>
      <c r="Q90" s="19" t="s">
        <v>11</v>
      </c>
      <c r="R90" s="19" t="s">
        <v>11</v>
      </c>
      <c r="S90" s="19">
        <v>0.39270072992700727</v>
      </c>
      <c r="T90" s="117">
        <v>4.2145985401459853</v>
      </c>
      <c r="U90" s="25"/>
      <c r="V90" s="31"/>
    </row>
    <row r="91" spans="1:22" x14ac:dyDescent="0.25">
      <c r="A91" t="s">
        <v>343</v>
      </c>
      <c r="B91" t="s">
        <v>622</v>
      </c>
      <c r="C91" s="74" t="s">
        <v>89</v>
      </c>
      <c r="D91" s="12" t="s">
        <v>93</v>
      </c>
      <c r="E91" s="121">
        <v>0</v>
      </c>
      <c r="F91" s="123">
        <v>0</v>
      </c>
      <c r="G91" s="123">
        <v>0</v>
      </c>
      <c r="H91" s="129">
        <v>0</v>
      </c>
      <c r="I91" s="121">
        <v>317</v>
      </c>
      <c r="J91" s="123">
        <v>378</v>
      </c>
      <c r="K91" s="123">
        <v>370</v>
      </c>
      <c r="L91" s="13">
        <v>401</v>
      </c>
      <c r="M91" s="139">
        <v>474</v>
      </c>
      <c r="N91" s="29">
        <v>1623</v>
      </c>
      <c r="O91" s="20">
        <v>7.3846573846573851E-2</v>
      </c>
      <c r="P91" s="22" t="s">
        <v>11</v>
      </c>
      <c r="Q91" s="19" t="s">
        <v>11</v>
      </c>
      <c r="R91" s="19" t="s">
        <v>11</v>
      </c>
      <c r="S91" s="19">
        <v>0.4952681388012618</v>
      </c>
      <c r="T91" s="117">
        <v>4.1198738170347005</v>
      </c>
      <c r="U91" s="25"/>
      <c r="V91" s="31"/>
    </row>
    <row r="92" spans="1:22" x14ac:dyDescent="0.25">
      <c r="A92" t="s">
        <v>344</v>
      </c>
      <c r="B92" t="s">
        <v>623</v>
      </c>
      <c r="C92" s="74" t="s">
        <v>89</v>
      </c>
      <c r="D92" s="12" t="s">
        <v>94</v>
      </c>
      <c r="E92" s="121">
        <v>0</v>
      </c>
      <c r="F92" s="123">
        <v>0</v>
      </c>
      <c r="G92" s="123">
        <v>0</v>
      </c>
      <c r="H92" s="129">
        <v>0</v>
      </c>
      <c r="I92" s="121">
        <v>10</v>
      </c>
      <c r="J92" s="123">
        <v>9</v>
      </c>
      <c r="K92" s="123">
        <v>13</v>
      </c>
      <c r="L92" s="13">
        <v>8</v>
      </c>
      <c r="M92" s="139">
        <v>6</v>
      </c>
      <c r="N92" s="29">
        <v>36</v>
      </c>
      <c r="O92" s="20">
        <v>1.6380016380016381E-3</v>
      </c>
      <c r="P92" s="22" t="s">
        <v>11</v>
      </c>
      <c r="Q92" s="19" t="s">
        <v>11</v>
      </c>
      <c r="R92" s="19" t="s">
        <v>11</v>
      </c>
      <c r="S92" s="19">
        <v>-0.4</v>
      </c>
      <c r="T92" s="117">
        <v>2.6</v>
      </c>
      <c r="U92" s="25"/>
      <c r="V92" s="31"/>
    </row>
    <row r="93" spans="1:22" x14ac:dyDescent="0.25">
      <c r="A93" t="s">
        <v>345</v>
      </c>
      <c r="B93" t="s">
        <v>624</v>
      </c>
      <c r="C93" s="74" t="s">
        <v>89</v>
      </c>
      <c r="D93" s="12" t="s">
        <v>95</v>
      </c>
      <c r="E93" s="121">
        <v>0</v>
      </c>
      <c r="F93" s="123">
        <v>0</v>
      </c>
      <c r="G93" s="123">
        <v>0</v>
      </c>
      <c r="H93" s="129">
        <v>0</v>
      </c>
      <c r="I93" s="121">
        <v>6</v>
      </c>
      <c r="J93" s="123">
        <v>11</v>
      </c>
      <c r="K93" s="123">
        <v>4</v>
      </c>
      <c r="L93" s="13">
        <v>6</v>
      </c>
      <c r="M93" s="139">
        <v>9</v>
      </c>
      <c r="N93" s="29">
        <v>30</v>
      </c>
      <c r="O93" s="20">
        <v>1.3650013650013651E-3</v>
      </c>
      <c r="P93" s="22" t="s">
        <v>11</v>
      </c>
      <c r="Q93" s="19" t="s">
        <v>11</v>
      </c>
      <c r="R93" s="19" t="s">
        <v>11</v>
      </c>
      <c r="S93" s="19">
        <v>0.5</v>
      </c>
      <c r="T93" s="117">
        <v>4</v>
      </c>
      <c r="U93" s="25"/>
      <c r="V93" s="31"/>
    </row>
    <row r="94" spans="1:22" x14ac:dyDescent="0.25">
      <c r="A94" t="s">
        <v>346</v>
      </c>
      <c r="B94" t="s">
        <v>625</v>
      </c>
      <c r="C94" s="74" t="s">
        <v>89</v>
      </c>
      <c r="D94" s="12" t="s">
        <v>96</v>
      </c>
      <c r="E94" s="121">
        <v>0</v>
      </c>
      <c r="F94" s="123">
        <v>0</v>
      </c>
      <c r="G94" s="123">
        <v>0</v>
      </c>
      <c r="H94" s="129">
        <v>0</v>
      </c>
      <c r="I94" s="121">
        <v>10</v>
      </c>
      <c r="J94" s="123">
        <v>30</v>
      </c>
      <c r="K94" s="123">
        <v>20</v>
      </c>
      <c r="L94" s="13">
        <v>28</v>
      </c>
      <c r="M94" s="139">
        <v>33</v>
      </c>
      <c r="N94" s="29">
        <v>111</v>
      </c>
      <c r="O94" s="20">
        <v>5.0505050505050509E-3</v>
      </c>
      <c r="P94" s="22" t="s">
        <v>11</v>
      </c>
      <c r="Q94" s="19" t="s">
        <v>11</v>
      </c>
      <c r="R94" s="19" t="s">
        <v>11</v>
      </c>
      <c r="S94" s="19">
        <v>2.2999999999999998</v>
      </c>
      <c r="T94" s="117">
        <v>10.1</v>
      </c>
      <c r="U94" s="25"/>
      <c r="V94" s="31"/>
    </row>
    <row r="95" spans="1:22" x14ac:dyDescent="0.25">
      <c r="A95" t="s">
        <v>347</v>
      </c>
      <c r="B95" t="s">
        <v>626</v>
      </c>
      <c r="C95" s="74" t="s">
        <v>89</v>
      </c>
      <c r="D95" s="12" t="s">
        <v>97</v>
      </c>
      <c r="E95" s="121">
        <v>0</v>
      </c>
      <c r="F95" s="123">
        <v>0</v>
      </c>
      <c r="G95" s="123">
        <v>0</v>
      </c>
      <c r="H95" s="129">
        <v>0</v>
      </c>
      <c r="I95" s="121">
        <v>22</v>
      </c>
      <c r="J95" s="123">
        <v>32</v>
      </c>
      <c r="K95" s="123">
        <v>32</v>
      </c>
      <c r="L95" s="13">
        <v>18</v>
      </c>
      <c r="M95" s="139">
        <v>37</v>
      </c>
      <c r="N95" s="29">
        <v>119</v>
      </c>
      <c r="O95" s="20">
        <v>5.4145054145054144E-3</v>
      </c>
      <c r="P95" s="22" t="s">
        <v>11</v>
      </c>
      <c r="Q95" s="19" t="s">
        <v>11</v>
      </c>
      <c r="R95" s="19" t="s">
        <v>11</v>
      </c>
      <c r="S95" s="19">
        <v>0.68181818181818177</v>
      </c>
      <c r="T95" s="117">
        <v>4.4090909090909092</v>
      </c>
      <c r="U95" s="25"/>
      <c r="V95" s="31"/>
    </row>
    <row r="96" spans="1:22" x14ac:dyDescent="0.25">
      <c r="A96" t="s">
        <v>348</v>
      </c>
      <c r="B96" t="s">
        <v>627</v>
      </c>
      <c r="C96" s="74" t="s">
        <v>89</v>
      </c>
      <c r="D96" s="12" t="s">
        <v>98</v>
      </c>
      <c r="E96" s="121">
        <v>0</v>
      </c>
      <c r="F96" s="123">
        <v>0</v>
      </c>
      <c r="G96" s="123">
        <v>0</v>
      </c>
      <c r="H96" s="129">
        <v>0</v>
      </c>
      <c r="I96" s="121">
        <v>358</v>
      </c>
      <c r="J96" s="123">
        <v>463</v>
      </c>
      <c r="K96" s="123">
        <v>467</v>
      </c>
      <c r="L96" s="13">
        <v>473</v>
      </c>
      <c r="M96" s="139">
        <v>524</v>
      </c>
      <c r="N96" s="29">
        <v>1927</v>
      </c>
      <c r="O96" s="20">
        <v>8.7678587678587674E-2</v>
      </c>
      <c r="P96" s="22" t="s">
        <v>11</v>
      </c>
      <c r="Q96" s="19" t="s">
        <v>11</v>
      </c>
      <c r="R96" s="19" t="s">
        <v>11</v>
      </c>
      <c r="S96" s="19">
        <v>0.46368715083798884</v>
      </c>
      <c r="T96" s="117">
        <v>4.3826815642458099</v>
      </c>
      <c r="U96" s="25"/>
      <c r="V96" s="31"/>
    </row>
    <row r="97" spans="1:22" x14ac:dyDescent="0.25">
      <c r="A97" t="s">
        <v>349</v>
      </c>
      <c r="B97" t="s">
        <v>628</v>
      </c>
      <c r="C97" s="74" t="s">
        <v>89</v>
      </c>
      <c r="D97" s="12" t="s">
        <v>99</v>
      </c>
      <c r="E97" s="121">
        <v>0</v>
      </c>
      <c r="F97" s="123">
        <v>0</v>
      </c>
      <c r="G97" s="123">
        <v>0</v>
      </c>
      <c r="H97" s="129">
        <v>0</v>
      </c>
      <c r="I97" s="121">
        <v>475</v>
      </c>
      <c r="J97" s="123">
        <v>661</v>
      </c>
      <c r="K97" s="123">
        <v>577</v>
      </c>
      <c r="L97" s="13">
        <v>622</v>
      </c>
      <c r="M97" s="139">
        <v>641</v>
      </c>
      <c r="N97" s="29">
        <v>2501</v>
      </c>
      <c r="O97" s="20">
        <v>0.1137956137956138</v>
      </c>
      <c r="P97" s="22" t="s">
        <v>11</v>
      </c>
      <c r="Q97" s="19" t="s">
        <v>11</v>
      </c>
      <c r="R97" s="19" t="s">
        <v>11</v>
      </c>
      <c r="S97" s="19">
        <v>0.34947368421052633</v>
      </c>
      <c r="T97" s="117">
        <v>4.2652631578947364</v>
      </c>
      <c r="U97" s="25"/>
      <c r="V97" s="31"/>
    </row>
    <row r="98" spans="1:22" x14ac:dyDescent="0.25">
      <c r="A98" t="s">
        <v>350</v>
      </c>
      <c r="B98" t="s">
        <v>629</v>
      </c>
      <c r="C98" s="74" t="s">
        <v>89</v>
      </c>
      <c r="D98" s="12" t="s">
        <v>100</v>
      </c>
      <c r="E98" s="121">
        <v>0</v>
      </c>
      <c r="F98" s="123">
        <v>0</v>
      </c>
      <c r="G98" s="123">
        <v>0</v>
      </c>
      <c r="H98" s="129">
        <v>0</v>
      </c>
      <c r="I98" s="121">
        <v>42</v>
      </c>
      <c r="J98" s="123">
        <v>47</v>
      </c>
      <c r="K98" s="123">
        <v>55</v>
      </c>
      <c r="L98" s="13">
        <v>83</v>
      </c>
      <c r="M98" s="139">
        <v>65</v>
      </c>
      <c r="N98" s="29">
        <v>250</v>
      </c>
      <c r="O98" s="20">
        <v>1.1375011375011375E-2</v>
      </c>
      <c r="P98" s="22" t="s">
        <v>11</v>
      </c>
      <c r="Q98" s="19" t="s">
        <v>11</v>
      </c>
      <c r="R98" s="19" t="s">
        <v>11</v>
      </c>
      <c r="S98" s="19">
        <v>0.54761904761904767</v>
      </c>
      <c r="T98" s="117">
        <v>4.9523809523809526</v>
      </c>
      <c r="U98" s="25"/>
      <c r="V98" s="31"/>
    </row>
    <row r="99" spans="1:22" x14ac:dyDescent="0.25">
      <c r="A99" t="s">
        <v>351</v>
      </c>
      <c r="B99" t="s">
        <v>630</v>
      </c>
      <c r="C99" s="74" t="s">
        <v>89</v>
      </c>
      <c r="D99" s="12" t="s">
        <v>101</v>
      </c>
      <c r="E99" s="121">
        <v>0</v>
      </c>
      <c r="F99" s="123">
        <v>0</v>
      </c>
      <c r="G99" s="123">
        <v>0</v>
      </c>
      <c r="H99" s="129">
        <v>0</v>
      </c>
      <c r="I99" s="121">
        <v>243</v>
      </c>
      <c r="J99" s="123">
        <v>266</v>
      </c>
      <c r="K99" s="123">
        <v>241</v>
      </c>
      <c r="L99" s="13">
        <v>269</v>
      </c>
      <c r="M99" s="139">
        <v>279</v>
      </c>
      <c r="N99" s="29">
        <v>1055</v>
      </c>
      <c r="O99" s="20">
        <v>4.8002548002548003E-2</v>
      </c>
      <c r="P99" s="22" t="s">
        <v>11</v>
      </c>
      <c r="Q99" s="19" t="s">
        <v>11</v>
      </c>
      <c r="R99" s="19" t="s">
        <v>11</v>
      </c>
      <c r="S99" s="19">
        <v>0.14814814814814814</v>
      </c>
      <c r="T99" s="117">
        <v>3.3415637860082303</v>
      </c>
      <c r="U99" s="25"/>
      <c r="V99" s="31"/>
    </row>
    <row r="100" spans="1:22" x14ac:dyDescent="0.25">
      <c r="A100" t="s">
        <v>352</v>
      </c>
      <c r="B100" t="s">
        <v>631</v>
      </c>
      <c r="C100" s="74" t="s">
        <v>89</v>
      </c>
      <c r="D100" s="12" t="s">
        <v>102</v>
      </c>
      <c r="E100" s="121">
        <v>0</v>
      </c>
      <c r="F100" s="123">
        <v>0</v>
      </c>
      <c r="G100" s="123">
        <v>0</v>
      </c>
      <c r="H100" s="129">
        <v>0</v>
      </c>
      <c r="I100" s="121">
        <v>63</v>
      </c>
      <c r="J100" s="123">
        <v>69</v>
      </c>
      <c r="K100" s="123">
        <v>67</v>
      </c>
      <c r="L100" s="13">
        <v>68</v>
      </c>
      <c r="M100" s="139">
        <v>57</v>
      </c>
      <c r="N100" s="29">
        <v>261</v>
      </c>
      <c r="O100" s="20">
        <v>1.1875511875511875E-2</v>
      </c>
      <c r="P100" s="22" t="s">
        <v>11</v>
      </c>
      <c r="Q100" s="19" t="s">
        <v>11</v>
      </c>
      <c r="R100" s="19" t="s">
        <v>11</v>
      </c>
      <c r="S100" s="19">
        <v>-9.5238095238095233E-2</v>
      </c>
      <c r="T100" s="117">
        <v>3.1428571428571428</v>
      </c>
      <c r="U100" s="25"/>
      <c r="V100" s="31"/>
    </row>
    <row r="101" spans="1:22" x14ac:dyDescent="0.25">
      <c r="A101" t="s">
        <v>520</v>
      </c>
      <c r="B101" t="s">
        <v>521</v>
      </c>
      <c r="C101" s="74" t="s">
        <v>89</v>
      </c>
      <c r="D101" s="12" t="s">
        <v>522</v>
      </c>
      <c r="E101" s="121">
        <v>0</v>
      </c>
      <c r="F101" s="123">
        <v>0</v>
      </c>
      <c r="G101" s="123">
        <v>0</v>
      </c>
      <c r="H101" s="129">
        <v>0</v>
      </c>
      <c r="I101" s="121">
        <v>0</v>
      </c>
      <c r="J101" s="123">
        <v>0</v>
      </c>
      <c r="K101" s="123">
        <v>0</v>
      </c>
      <c r="L101" s="13">
        <v>0</v>
      </c>
      <c r="M101" s="139">
        <v>13</v>
      </c>
      <c r="N101" s="29">
        <v>13</v>
      </c>
      <c r="O101" s="20">
        <v>5.9150059150059147E-4</v>
      </c>
      <c r="P101" s="22" t="s">
        <v>11</v>
      </c>
      <c r="Q101" s="19" t="s">
        <v>11</v>
      </c>
      <c r="R101" s="19" t="s">
        <v>11</v>
      </c>
      <c r="S101" s="19" t="s">
        <v>11</v>
      </c>
      <c r="T101" s="117" t="s">
        <v>11</v>
      </c>
      <c r="U101" s="25"/>
      <c r="V101" s="31"/>
    </row>
    <row r="102" spans="1:22" x14ac:dyDescent="0.25">
      <c r="A102" t="s">
        <v>353</v>
      </c>
      <c r="B102" t="s">
        <v>632</v>
      </c>
      <c r="C102" s="74" t="s">
        <v>89</v>
      </c>
      <c r="D102" s="12" t="s">
        <v>103</v>
      </c>
      <c r="E102" s="121">
        <v>0</v>
      </c>
      <c r="F102" s="123">
        <v>0</v>
      </c>
      <c r="G102" s="123">
        <v>0</v>
      </c>
      <c r="H102" s="129">
        <v>0</v>
      </c>
      <c r="I102" s="121">
        <v>130</v>
      </c>
      <c r="J102" s="123">
        <v>237</v>
      </c>
      <c r="K102" s="123">
        <v>233</v>
      </c>
      <c r="L102" s="13">
        <v>255</v>
      </c>
      <c r="M102" s="139">
        <v>314</v>
      </c>
      <c r="N102" s="29">
        <v>1039</v>
      </c>
      <c r="O102" s="20">
        <v>4.7274547274547274E-2</v>
      </c>
      <c r="P102" s="22" t="s">
        <v>11</v>
      </c>
      <c r="Q102" s="19" t="s">
        <v>11</v>
      </c>
      <c r="R102" s="19" t="s">
        <v>11</v>
      </c>
      <c r="S102" s="19">
        <v>1.4153846153846155</v>
      </c>
      <c r="T102" s="117">
        <v>6.9923076923076923</v>
      </c>
      <c r="U102" s="25"/>
      <c r="V102" s="31"/>
    </row>
    <row r="103" spans="1:22" x14ac:dyDescent="0.25">
      <c r="A103" t="s">
        <v>354</v>
      </c>
      <c r="B103" t="s">
        <v>633</v>
      </c>
      <c r="C103" s="74" t="s">
        <v>89</v>
      </c>
      <c r="D103" s="81" t="s">
        <v>260</v>
      </c>
      <c r="E103" s="121">
        <v>6021</v>
      </c>
      <c r="F103" s="123">
        <v>5374</v>
      </c>
      <c r="G103" s="123">
        <v>4706</v>
      </c>
      <c r="H103" s="129">
        <v>5306</v>
      </c>
      <c r="I103" s="121">
        <v>2841</v>
      </c>
      <c r="J103" s="123" t="s">
        <v>11</v>
      </c>
      <c r="K103" s="123">
        <v>0</v>
      </c>
      <c r="L103" s="13">
        <v>0</v>
      </c>
      <c r="M103" s="139">
        <v>0</v>
      </c>
      <c r="N103" s="29">
        <v>0</v>
      </c>
      <c r="O103" s="20">
        <v>0</v>
      </c>
      <c r="P103" s="22" t="s">
        <v>11</v>
      </c>
      <c r="Q103" s="19" t="s">
        <v>11</v>
      </c>
      <c r="R103" s="19" t="s">
        <v>11</v>
      </c>
      <c r="S103" s="19" t="s">
        <v>11</v>
      </c>
      <c r="T103" s="22" t="s">
        <v>11</v>
      </c>
      <c r="U103" s="25"/>
      <c r="V103" s="31"/>
    </row>
    <row r="104" spans="1:22" x14ac:dyDescent="0.25">
      <c r="A104" t="s">
        <v>355</v>
      </c>
      <c r="B104" t="s">
        <v>634</v>
      </c>
      <c r="C104" s="74" t="s">
        <v>89</v>
      </c>
      <c r="D104" s="12" t="s">
        <v>104</v>
      </c>
      <c r="E104" s="121">
        <v>0</v>
      </c>
      <c r="F104" s="123">
        <v>0</v>
      </c>
      <c r="G104" s="123">
        <v>0</v>
      </c>
      <c r="H104" s="129">
        <v>0</v>
      </c>
      <c r="I104" s="121">
        <v>6</v>
      </c>
      <c r="J104" s="123">
        <v>10</v>
      </c>
      <c r="K104" s="123">
        <v>5</v>
      </c>
      <c r="L104" s="13">
        <v>6</v>
      </c>
      <c r="M104" s="139">
        <v>4</v>
      </c>
      <c r="N104" s="29">
        <v>25</v>
      </c>
      <c r="O104" s="20">
        <v>1.1375011375011376E-3</v>
      </c>
      <c r="P104" s="22" t="s">
        <v>11</v>
      </c>
      <c r="Q104" s="19" t="s">
        <v>11</v>
      </c>
      <c r="R104" s="19" t="s">
        <v>11</v>
      </c>
      <c r="S104" s="19">
        <v>-0.33333333333333331</v>
      </c>
      <c r="T104" s="117">
        <v>3.1666666666666665</v>
      </c>
      <c r="U104" s="25"/>
      <c r="V104" s="31"/>
    </row>
    <row r="105" spans="1:22" x14ac:dyDescent="0.25">
      <c r="A105" t="s">
        <v>356</v>
      </c>
      <c r="B105" t="s">
        <v>635</v>
      </c>
      <c r="C105" s="74" t="s">
        <v>89</v>
      </c>
      <c r="D105" s="12" t="s">
        <v>105</v>
      </c>
      <c r="E105" s="121">
        <v>0</v>
      </c>
      <c r="F105" s="123">
        <v>0</v>
      </c>
      <c r="G105" s="123">
        <v>0</v>
      </c>
      <c r="H105" s="129">
        <v>0</v>
      </c>
      <c r="I105" s="121">
        <v>20</v>
      </c>
      <c r="J105" s="123">
        <v>27</v>
      </c>
      <c r="K105" s="123">
        <v>28</v>
      </c>
      <c r="L105" s="13">
        <v>14</v>
      </c>
      <c r="M105" s="139">
        <v>31</v>
      </c>
      <c r="N105" s="29">
        <v>100</v>
      </c>
      <c r="O105" s="20">
        <v>4.5500045500045504E-3</v>
      </c>
      <c r="P105" s="22" t="s">
        <v>11</v>
      </c>
      <c r="Q105" s="19" t="s">
        <v>11</v>
      </c>
      <c r="R105" s="19" t="s">
        <v>11</v>
      </c>
      <c r="S105" s="19">
        <v>0.55000000000000004</v>
      </c>
      <c r="T105" s="117">
        <v>4</v>
      </c>
      <c r="U105" s="25"/>
      <c r="V105" s="31"/>
    </row>
    <row r="106" spans="1:22" x14ac:dyDescent="0.25">
      <c r="A106" t="s">
        <v>357</v>
      </c>
      <c r="B106" t="s">
        <v>636</v>
      </c>
      <c r="C106" s="74" t="s">
        <v>89</v>
      </c>
      <c r="D106" s="12" t="s">
        <v>106</v>
      </c>
      <c r="E106" s="121">
        <v>0</v>
      </c>
      <c r="F106" s="123">
        <v>0</v>
      </c>
      <c r="G106" s="123">
        <v>0</v>
      </c>
      <c r="H106" s="129">
        <v>0</v>
      </c>
      <c r="I106" s="121">
        <v>5</v>
      </c>
      <c r="J106" s="123">
        <v>1</v>
      </c>
      <c r="K106" s="123">
        <v>0</v>
      </c>
      <c r="L106" s="13">
        <v>3</v>
      </c>
      <c r="M106" s="139">
        <v>3</v>
      </c>
      <c r="N106" s="29">
        <v>7</v>
      </c>
      <c r="O106" s="20">
        <v>3.185003185003185E-4</v>
      </c>
      <c r="P106" s="22" t="s">
        <v>11</v>
      </c>
      <c r="Q106" s="19" t="s">
        <v>11</v>
      </c>
      <c r="R106" s="19" t="s">
        <v>11</v>
      </c>
      <c r="S106" s="19">
        <v>-0.4</v>
      </c>
      <c r="T106" s="117">
        <v>0.4</v>
      </c>
      <c r="U106" s="25"/>
      <c r="V106" s="31"/>
    </row>
    <row r="107" spans="1:22" x14ac:dyDescent="0.25">
      <c r="A107" t="s">
        <v>358</v>
      </c>
      <c r="B107" t="s">
        <v>637</v>
      </c>
      <c r="C107" s="74" t="s">
        <v>89</v>
      </c>
      <c r="D107" s="12" t="s">
        <v>107</v>
      </c>
      <c r="E107" s="121">
        <v>0</v>
      </c>
      <c r="F107" s="123">
        <v>0</v>
      </c>
      <c r="G107" s="123">
        <v>0</v>
      </c>
      <c r="H107" s="129">
        <v>0</v>
      </c>
      <c r="I107" s="121">
        <v>9</v>
      </c>
      <c r="J107" s="123">
        <v>10</v>
      </c>
      <c r="K107" s="123">
        <v>16</v>
      </c>
      <c r="L107" s="13">
        <v>6</v>
      </c>
      <c r="M107" s="139">
        <v>16</v>
      </c>
      <c r="N107" s="29">
        <v>48</v>
      </c>
      <c r="O107" s="20">
        <v>2.1840021840021841E-3</v>
      </c>
      <c r="P107" s="22" t="s">
        <v>11</v>
      </c>
      <c r="Q107" s="19" t="s">
        <v>11</v>
      </c>
      <c r="R107" s="19" t="s">
        <v>11</v>
      </c>
      <c r="S107" s="19">
        <v>0.77777777777777779</v>
      </c>
      <c r="T107" s="117">
        <v>4.333333333333333</v>
      </c>
      <c r="U107" s="25"/>
      <c r="V107" s="31"/>
    </row>
    <row r="108" spans="1:22" x14ac:dyDescent="0.25">
      <c r="A108" t="s">
        <v>359</v>
      </c>
      <c r="B108" t="s">
        <v>638</v>
      </c>
      <c r="C108" s="74" t="s">
        <v>89</v>
      </c>
      <c r="D108" s="12" t="s">
        <v>108</v>
      </c>
      <c r="E108" s="121">
        <v>0</v>
      </c>
      <c r="F108" s="123">
        <v>0</v>
      </c>
      <c r="G108" s="123">
        <v>0</v>
      </c>
      <c r="H108" s="129">
        <v>0</v>
      </c>
      <c r="I108" s="121">
        <v>38</v>
      </c>
      <c r="J108" s="123">
        <v>110</v>
      </c>
      <c r="K108" s="123">
        <v>64</v>
      </c>
      <c r="L108" s="13">
        <v>77</v>
      </c>
      <c r="M108" s="139">
        <v>73</v>
      </c>
      <c r="N108" s="29">
        <v>324</v>
      </c>
      <c r="O108" s="20">
        <v>1.4742014742014743E-2</v>
      </c>
      <c r="P108" s="22" t="s">
        <v>11</v>
      </c>
      <c r="Q108" s="19" t="s">
        <v>11</v>
      </c>
      <c r="R108" s="19" t="s">
        <v>11</v>
      </c>
      <c r="S108" s="19">
        <v>0.92105263157894735</v>
      </c>
      <c r="T108" s="117">
        <v>7.5263157894736841</v>
      </c>
      <c r="U108" s="25"/>
      <c r="V108" s="31"/>
    </row>
    <row r="109" spans="1:22" x14ac:dyDescent="0.25">
      <c r="A109" t="s">
        <v>360</v>
      </c>
      <c r="B109" t="s">
        <v>639</v>
      </c>
      <c r="C109" s="74" t="s">
        <v>89</v>
      </c>
      <c r="D109" s="12" t="s">
        <v>109</v>
      </c>
      <c r="E109" s="121">
        <v>0</v>
      </c>
      <c r="F109" s="123">
        <v>0</v>
      </c>
      <c r="G109" s="123">
        <v>0</v>
      </c>
      <c r="H109" s="129">
        <v>0</v>
      </c>
      <c r="I109" s="121">
        <v>2</v>
      </c>
      <c r="J109" s="123">
        <v>6</v>
      </c>
      <c r="K109" s="123">
        <v>10</v>
      </c>
      <c r="L109" s="13">
        <v>2</v>
      </c>
      <c r="M109" s="139">
        <v>3</v>
      </c>
      <c r="N109" s="29">
        <v>21</v>
      </c>
      <c r="O109" s="20">
        <v>9.5550095550095545E-4</v>
      </c>
      <c r="P109" s="22" t="s">
        <v>11</v>
      </c>
      <c r="Q109" s="19" t="s">
        <v>11</v>
      </c>
      <c r="R109" s="19" t="s">
        <v>11</v>
      </c>
      <c r="S109" s="19">
        <v>0.5</v>
      </c>
      <c r="T109" s="117">
        <v>9.5</v>
      </c>
      <c r="U109" s="25"/>
      <c r="V109" s="31"/>
    </row>
    <row r="110" spans="1:22" x14ac:dyDescent="0.25">
      <c r="A110" t="s">
        <v>361</v>
      </c>
      <c r="B110" t="s">
        <v>640</v>
      </c>
      <c r="C110" s="74" t="s">
        <v>89</v>
      </c>
      <c r="D110" s="12" t="s">
        <v>110</v>
      </c>
      <c r="E110" s="121">
        <v>0</v>
      </c>
      <c r="F110" s="123">
        <v>0</v>
      </c>
      <c r="G110" s="123">
        <v>0</v>
      </c>
      <c r="H110" s="129">
        <v>0</v>
      </c>
      <c r="I110" s="121">
        <v>3</v>
      </c>
      <c r="J110" s="123">
        <v>18</v>
      </c>
      <c r="K110" s="123">
        <v>12</v>
      </c>
      <c r="L110" s="13">
        <v>10</v>
      </c>
      <c r="M110" s="139">
        <v>8</v>
      </c>
      <c r="N110" s="29">
        <v>48</v>
      </c>
      <c r="O110" s="20">
        <v>2.1840021840021841E-3</v>
      </c>
      <c r="P110" s="22" t="s">
        <v>11</v>
      </c>
      <c r="Q110" s="19" t="s">
        <v>11</v>
      </c>
      <c r="R110" s="19" t="s">
        <v>11</v>
      </c>
      <c r="S110" s="19">
        <v>1.6666666666666667</v>
      </c>
      <c r="T110" s="117">
        <v>15</v>
      </c>
      <c r="U110" s="25"/>
      <c r="V110" s="31"/>
    </row>
    <row r="111" spans="1:22" x14ac:dyDescent="0.25">
      <c r="A111" t="s">
        <v>362</v>
      </c>
      <c r="B111" t="s">
        <v>641</v>
      </c>
      <c r="C111" s="74" t="s">
        <v>89</v>
      </c>
      <c r="D111" s="12" t="s">
        <v>111</v>
      </c>
      <c r="E111" s="121">
        <v>0</v>
      </c>
      <c r="F111" s="123">
        <v>0</v>
      </c>
      <c r="G111" s="123">
        <v>0</v>
      </c>
      <c r="H111" s="129">
        <v>0</v>
      </c>
      <c r="I111" s="121">
        <v>3</v>
      </c>
      <c r="J111" s="123">
        <v>1</v>
      </c>
      <c r="K111" s="123">
        <v>2</v>
      </c>
      <c r="L111" s="13">
        <v>0</v>
      </c>
      <c r="M111" s="139">
        <v>2</v>
      </c>
      <c r="N111" s="29">
        <v>5</v>
      </c>
      <c r="O111" s="20">
        <v>2.2750022750022751E-4</v>
      </c>
      <c r="P111" s="22" t="s">
        <v>11</v>
      </c>
      <c r="Q111" s="19" t="s">
        <v>11</v>
      </c>
      <c r="R111" s="19" t="s">
        <v>11</v>
      </c>
      <c r="S111" s="19">
        <v>-0.33333333333333331</v>
      </c>
      <c r="T111" s="117">
        <v>0.66666666666666663</v>
      </c>
      <c r="U111" s="25"/>
      <c r="V111" s="31"/>
    </row>
    <row r="112" spans="1:22" x14ac:dyDescent="0.25">
      <c r="A112" t="s">
        <v>363</v>
      </c>
      <c r="B112" t="s">
        <v>642</v>
      </c>
      <c r="C112" s="74" t="s">
        <v>89</v>
      </c>
      <c r="D112" s="12" t="s">
        <v>112</v>
      </c>
      <c r="E112" s="121">
        <v>0</v>
      </c>
      <c r="F112" s="123">
        <v>0</v>
      </c>
      <c r="G112" s="123">
        <v>0</v>
      </c>
      <c r="H112" s="129">
        <v>0</v>
      </c>
      <c r="I112" s="121">
        <v>30</v>
      </c>
      <c r="J112" s="123">
        <v>56</v>
      </c>
      <c r="K112" s="123">
        <v>39</v>
      </c>
      <c r="L112" s="13">
        <v>67</v>
      </c>
      <c r="M112" s="139">
        <v>54</v>
      </c>
      <c r="N112" s="29">
        <v>216</v>
      </c>
      <c r="O112" s="20">
        <v>9.8280098280098278E-3</v>
      </c>
      <c r="P112" s="22" t="s">
        <v>11</v>
      </c>
      <c r="Q112" s="19" t="s">
        <v>11</v>
      </c>
      <c r="R112" s="19" t="s">
        <v>11</v>
      </c>
      <c r="S112" s="19">
        <v>0.8</v>
      </c>
      <c r="T112" s="117">
        <v>6.2</v>
      </c>
      <c r="U112" s="25"/>
      <c r="V112" s="31"/>
    </row>
    <row r="113" spans="1:22" x14ac:dyDescent="0.25">
      <c r="A113" t="s">
        <v>354</v>
      </c>
      <c r="B113" t="s">
        <v>633</v>
      </c>
      <c r="C113" s="74" t="s">
        <v>89</v>
      </c>
      <c r="D113" s="81" t="s">
        <v>261</v>
      </c>
      <c r="E113" s="121" t="s">
        <v>11</v>
      </c>
      <c r="F113" s="123">
        <v>944</v>
      </c>
      <c r="G113" s="123">
        <v>609</v>
      </c>
      <c r="H113" s="129">
        <v>587</v>
      </c>
      <c r="I113" s="121">
        <v>151</v>
      </c>
      <c r="J113" s="123" t="s">
        <v>11</v>
      </c>
      <c r="K113" s="123">
        <v>0</v>
      </c>
      <c r="L113" s="13">
        <v>0</v>
      </c>
      <c r="M113" s="139">
        <v>0</v>
      </c>
      <c r="N113" s="29">
        <v>0</v>
      </c>
      <c r="O113" s="20">
        <v>0</v>
      </c>
      <c r="P113" s="22" t="s">
        <v>11</v>
      </c>
      <c r="Q113" s="19">
        <v>-1</v>
      </c>
      <c r="R113" s="19">
        <v>-1</v>
      </c>
      <c r="S113" s="19">
        <v>-1</v>
      </c>
      <c r="T113" s="117">
        <v>-1</v>
      </c>
      <c r="U113" s="25"/>
      <c r="V113" s="31"/>
    </row>
    <row r="114" spans="1:22" x14ac:dyDescent="0.25">
      <c r="A114" t="s">
        <v>364</v>
      </c>
      <c r="B114" t="s">
        <v>643</v>
      </c>
      <c r="C114" s="74" t="s">
        <v>89</v>
      </c>
      <c r="D114" s="12" t="s">
        <v>113</v>
      </c>
      <c r="E114" s="121">
        <v>0</v>
      </c>
      <c r="F114" s="123">
        <v>0</v>
      </c>
      <c r="G114" s="123">
        <v>0</v>
      </c>
      <c r="H114" s="129">
        <v>0</v>
      </c>
      <c r="I114" s="121">
        <v>722</v>
      </c>
      <c r="J114" s="123">
        <v>1435</v>
      </c>
      <c r="K114" s="123">
        <v>1493</v>
      </c>
      <c r="L114" s="13">
        <v>1429</v>
      </c>
      <c r="M114" s="139">
        <v>1430</v>
      </c>
      <c r="N114" s="29">
        <v>5787</v>
      </c>
      <c r="O114" s="20">
        <v>0.26330876330876329</v>
      </c>
      <c r="P114" s="22" t="s">
        <v>11</v>
      </c>
      <c r="Q114" s="19" t="s">
        <v>11</v>
      </c>
      <c r="R114" s="19" t="s">
        <v>11</v>
      </c>
      <c r="S114" s="19">
        <v>0.98060941828254844</v>
      </c>
      <c r="T114" s="117">
        <v>7.0152354570637119</v>
      </c>
      <c r="U114" s="25"/>
      <c r="V114" s="31"/>
    </row>
    <row r="115" spans="1:22" x14ac:dyDescent="0.25">
      <c r="A115" t="s">
        <v>365</v>
      </c>
      <c r="B115" t="s">
        <v>644</v>
      </c>
      <c r="C115" s="74" t="s">
        <v>89</v>
      </c>
      <c r="D115" s="12" t="s">
        <v>114</v>
      </c>
      <c r="E115" s="121">
        <v>0</v>
      </c>
      <c r="F115" s="123">
        <v>0</v>
      </c>
      <c r="G115" s="123">
        <v>0</v>
      </c>
      <c r="H115" s="129">
        <v>0</v>
      </c>
      <c r="I115" s="121">
        <v>64</v>
      </c>
      <c r="J115" s="123">
        <v>120</v>
      </c>
      <c r="K115" s="123">
        <v>108</v>
      </c>
      <c r="L115" s="13">
        <v>126</v>
      </c>
      <c r="M115" s="139">
        <v>105</v>
      </c>
      <c r="N115" s="29">
        <v>459</v>
      </c>
      <c r="O115" s="20">
        <v>2.0884520884520884E-2</v>
      </c>
      <c r="P115" s="22" t="s">
        <v>11</v>
      </c>
      <c r="Q115" s="19" t="s">
        <v>11</v>
      </c>
      <c r="R115" s="19" t="s">
        <v>11</v>
      </c>
      <c r="S115" s="19">
        <v>0.640625</v>
      </c>
      <c r="T115" s="117">
        <v>6.171875</v>
      </c>
      <c r="U115" s="25"/>
      <c r="V115" s="31"/>
    </row>
    <row r="116" spans="1:22" x14ac:dyDescent="0.25">
      <c r="A116" t="s">
        <v>366</v>
      </c>
      <c r="B116" t="s">
        <v>645</v>
      </c>
      <c r="C116" s="74" t="s">
        <v>89</v>
      </c>
      <c r="D116" s="12" t="s">
        <v>115</v>
      </c>
      <c r="E116" s="121">
        <v>0</v>
      </c>
      <c r="F116" s="123">
        <v>0</v>
      </c>
      <c r="G116" s="123">
        <v>0</v>
      </c>
      <c r="H116" s="129">
        <v>0</v>
      </c>
      <c r="I116" s="121">
        <v>6</v>
      </c>
      <c r="J116" s="123">
        <v>6</v>
      </c>
      <c r="K116" s="123">
        <v>13</v>
      </c>
      <c r="L116" s="13">
        <v>11</v>
      </c>
      <c r="M116" s="139">
        <v>8</v>
      </c>
      <c r="N116" s="29">
        <v>38</v>
      </c>
      <c r="O116" s="20">
        <v>1.729001729001729E-3</v>
      </c>
      <c r="P116" s="22" t="s">
        <v>11</v>
      </c>
      <c r="Q116" s="19" t="s">
        <v>11</v>
      </c>
      <c r="R116" s="19" t="s">
        <v>11</v>
      </c>
      <c r="S116" s="19">
        <v>0.33333333333333331</v>
      </c>
      <c r="T116" s="117">
        <v>5.333333333333333</v>
      </c>
      <c r="U116" s="25"/>
      <c r="V116" s="31"/>
    </row>
    <row r="117" spans="1:22" x14ac:dyDescent="0.25">
      <c r="A117" t="s">
        <v>367</v>
      </c>
      <c r="B117" t="s">
        <v>646</v>
      </c>
      <c r="C117" s="74" t="s">
        <v>89</v>
      </c>
      <c r="D117" s="12" t="s">
        <v>116</v>
      </c>
      <c r="E117" s="121">
        <v>0</v>
      </c>
      <c r="F117" s="123">
        <v>0</v>
      </c>
      <c r="G117" s="123">
        <v>0</v>
      </c>
      <c r="H117" s="129">
        <v>0</v>
      </c>
      <c r="I117" s="121">
        <v>131</v>
      </c>
      <c r="J117" s="123">
        <v>152</v>
      </c>
      <c r="K117" s="123">
        <v>137</v>
      </c>
      <c r="L117" s="13">
        <v>168</v>
      </c>
      <c r="M117" s="139">
        <v>158</v>
      </c>
      <c r="N117" s="29">
        <v>615</v>
      </c>
      <c r="O117" s="20">
        <v>2.7982527982527983E-2</v>
      </c>
      <c r="P117" s="22" t="s">
        <v>11</v>
      </c>
      <c r="Q117" s="19" t="s">
        <v>11</v>
      </c>
      <c r="R117" s="19" t="s">
        <v>11</v>
      </c>
      <c r="S117" s="19">
        <v>0.20610687022900764</v>
      </c>
      <c r="T117" s="117">
        <v>3.6946564885496183</v>
      </c>
      <c r="U117" s="25"/>
      <c r="V117" s="31"/>
    </row>
    <row r="118" spans="1:22" x14ac:dyDescent="0.25">
      <c r="A118" t="s">
        <v>368</v>
      </c>
      <c r="B118" t="s">
        <v>647</v>
      </c>
      <c r="C118" s="74" t="s">
        <v>89</v>
      </c>
      <c r="D118" s="12" t="s">
        <v>117</v>
      </c>
      <c r="E118" s="121">
        <v>0</v>
      </c>
      <c r="F118" s="123">
        <v>0</v>
      </c>
      <c r="G118" s="123">
        <v>0</v>
      </c>
      <c r="H118" s="129">
        <v>0</v>
      </c>
      <c r="I118" s="121">
        <v>21</v>
      </c>
      <c r="J118" s="123">
        <v>68</v>
      </c>
      <c r="K118" s="123">
        <v>72</v>
      </c>
      <c r="L118" s="13">
        <v>93</v>
      </c>
      <c r="M118" s="139">
        <v>111</v>
      </c>
      <c r="N118" s="29">
        <v>344</v>
      </c>
      <c r="O118" s="20">
        <v>1.5652015652015652E-2</v>
      </c>
      <c r="P118" s="22" t="s">
        <v>11</v>
      </c>
      <c r="Q118" s="19" t="s">
        <v>11</v>
      </c>
      <c r="R118" s="19" t="s">
        <v>11</v>
      </c>
      <c r="S118" s="19">
        <v>4.2857142857142856</v>
      </c>
      <c r="T118" s="117">
        <v>15.380952380952381</v>
      </c>
      <c r="U118" s="25"/>
      <c r="V118" s="31"/>
    </row>
    <row r="119" spans="1:22" x14ac:dyDescent="0.25">
      <c r="A119" t="s">
        <v>369</v>
      </c>
      <c r="B119" t="s">
        <v>648</v>
      </c>
      <c r="C119" s="74" t="s">
        <v>89</v>
      </c>
      <c r="D119" s="12" t="s">
        <v>118</v>
      </c>
      <c r="E119" s="121">
        <v>0</v>
      </c>
      <c r="F119" s="123">
        <v>0</v>
      </c>
      <c r="G119" s="123">
        <v>0</v>
      </c>
      <c r="H119" s="129">
        <v>0</v>
      </c>
      <c r="I119" s="121">
        <v>7</v>
      </c>
      <c r="J119" s="123">
        <v>14</v>
      </c>
      <c r="K119" s="123">
        <v>16</v>
      </c>
      <c r="L119" s="13">
        <v>11</v>
      </c>
      <c r="M119" s="139">
        <v>15</v>
      </c>
      <c r="N119" s="29">
        <v>56</v>
      </c>
      <c r="O119" s="20">
        <v>2.548002548002548E-3</v>
      </c>
      <c r="P119" s="22" t="s">
        <v>11</v>
      </c>
      <c r="Q119" s="19" t="s">
        <v>11</v>
      </c>
      <c r="R119" s="19" t="s">
        <v>11</v>
      </c>
      <c r="S119" s="19">
        <v>1.1428571428571428</v>
      </c>
      <c r="T119" s="117">
        <v>7</v>
      </c>
      <c r="U119" s="25"/>
      <c r="V119" s="31"/>
    </row>
    <row r="120" spans="1:22" x14ac:dyDescent="0.25">
      <c r="A120" s="64" t="s">
        <v>528</v>
      </c>
      <c r="C120" s="74" t="s">
        <v>89</v>
      </c>
      <c r="D120" s="12" t="s">
        <v>119</v>
      </c>
      <c r="E120" s="121">
        <v>0</v>
      </c>
      <c r="F120" s="123">
        <v>0</v>
      </c>
      <c r="G120" s="123">
        <v>0</v>
      </c>
      <c r="H120" s="129">
        <v>0</v>
      </c>
      <c r="I120" s="121">
        <v>0</v>
      </c>
      <c r="J120" s="123">
        <v>8</v>
      </c>
      <c r="K120" s="123" t="s">
        <v>11</v>
      </c>
      <c r="L120" s="13">
        <v>0</v>
      </c>
      <c r="M120" s="139">
        <v>0</v>
      </c>
      <c r="N120" s="29">
        <v>8</v>
      </c>
      <c r="O120" s="20">
        <v>3.6400036400036399E-4</v>
      </c>
      <c r="P120" s="22" t="s">
        <v>11</v>
      </c>
      <c r="Q120" s="19" t="s">
        <v>11</v>
      </c>
      <c r="R120" s="19" t="s">
        <v>11</v>
      </c>
      <c r="S120" s="19" t="s">
        <v>11</v>
      </c>
      <c r="T120" s="117" t="s">
        <v>11</v>
      </c>
      <c r="U120" s="25"/>
      <c r="V120" s="31"/>
    </row>
    <row r="121" spans="1:22" x14ac:dyDescent="0.25">
      <c r="A121" s="64" t="s">
        <v>529</v>
      </c>
      <c r="C121" s="74" t="s">
        <v>89</v>
      </c>
      <c r="D121" s="12" t="s">
        <v>120</v>
      </c>
      <c r="E121" s="121">
        <v>0</v>
      </c>
      <c r="F121" s="123">
        <v>0</v>
      </c>
      <c r="G121" s="123">
        <v>0</v>
      </c>
      <c r="H121" s="129">
        <v>0</v>
      </c>
      <c r="I121" s="121">
        <v>1</v>
      </c>
      <c r="J121" s="123">
        <v>6</v>
      </c>
      <c r="K121" s="123">
        <v>2</v>
      </c>
      <c r="L121" s="13">
        <v>2</v>
      </c>
      <c r="M121" s="139">
        <v>4</v>
      </c>
      <c r="N121" s="29">
        <v>14</v>
      </c>
      <c r="O121" s="20">
        <v>6.37000637000637E-4</v>
      </c>
      <c r="P121" s="22" t="s">
        <v>11</v>
      </c>
      <c r="Q121" s="19" t="s">
        <v>11</v>
      </c>
      <c r="R121" s="19" t="s">
        <v>11</v>
      </c>
      <c r="S121" s="19">
        <v>3</v>
      </c>
      <c r="T121" s="117">
        <v>13</v>
      </c>
      <c r="U121" s="25"/>
      <c r="V121" s="31"/>
    </row>
    <row r="122" spans="1:22" x14ac:dyDescent="0.25">
      <c r="A122" s="64" t="s">
        <v>530</v>
      </c>
      <c r="C122" s="74" t="s">
        <v>89</v>
      </c>
      <c r="D122" s="12" t="s">
        <v>121</v>
      </c>
      <c r="E122" s="121">
        <v>0</v>
      </c>
      <c r="F122" s="123">
        <v>0</v>
      </c>
      <c r="G122" s="123">
        <v>0</v>
      </c>
      <c r="H122" s="129">
        <v>0</v>
      </c>
      <c r="I122" s="121">
        <v>11</v>
      </c>
      <c r="J122" s="123">
        <v>12</v>
      </c>
      <c r="K122" s="123">
        <v>11</v>
      </c>
      <c r="L122" s="13">
        <v>10</v>
      </c>
      <c r="M122" s="139">
        <v>15</v>
      </c>
      <c r="N122" s="29">
        <v>48</v>
      </c>
      <c r="O122" s="20">
        <v>2.1840021840021841E-3</v>
      </c>
      <c r="P122" s="22" t="s">
        <v>11</v>
      </c>
      <c r="Q122" s="19" t="s">
        <v>11</v>
      </c>
      <c r="R122" s="19" t="s">
        <v>11</v>
      </c>
      <c r="S122" s="19">
        <v>0.36363636363636365</v>
      </c>
      <c r="T122" s="117">
        <v>3.3636363636363638</v>
      </c>
      <c r="U122" s="25"/>
      <c r="V122" s="31"/>
    </row>
    <row r="123" spans="1:22" x14ac:dyDescent="0.25">
      <c r="A123" s="64" t="s">
        <v>531</v>
      </c>
      <c r="B123" t="s">
        <v>649</v>
      </c>
      <c r="C123" s="74" t="s">
        <v>89</v>
      </c>
      <c r="D123" s="12" t="s">
        <v>122</v>
      </c>
      <c r="E123" s="121">
        <v>0</v>
      </c>
      <c r="F123" s="123">
        <v>0</v>
      </c>
      <c r="G123" s="123">
        <v>0</v>
      </c>
      <c r="H123" s="129">
        <v>0</v>
      </c>
      <c r="I123" s="121">
        <v>5</v>
      </c>
      <c r="J123" s="123">
        <v>19</v>
      </c>
      <c r="K123" s="123">
        <v>31</v>
      </c>
      <c r="L123" s="13">
        <v>23</v>
      </c>
      <c r="M123" s="139">
        <v>18</v>
      </c>
      <c r="N123" s="29">
        <v>91</v>
      </c>
      <c r="O123" s="20">
        <v>4.1405041405041402E-3</v>
      </c>
      <c r="P123" s="22" t="s">
        <v>11</v>
      </c>
      <c r="Q123" s="19" t="s">
        <v>11</v>
      </c>
      <c r="R123" s="19" t="s">
        <v>11</v>
      </c>
      <c r="S123" s="19">
        <v>2.6</v>
      </c>
      <c r="T123" s="117">
        <v>17.2</v>
      </c>
      <c r="U123" s="25"/>
      <c r="V123" s="31"/>
    </row>
    <row r="124" spans="1:22" x14ac:dyDescent="0.25">
      <c r="A124" s="64" t="s">
        <v>532</v>
      </c>
      <c r="C124" s="74" t="s">
        <v>89</v>
      </c>
      <c r="D124" s="12" t="s">
        <v>123</v>
      </c>
      <c r="E124" s="121">
        <v>0</v>
      </c>
      <c r="F124" s="123">
        <v>0</v>
      </c>
      <c r="G124" s="123">
        <v>0</v>
      </c>
      <c r="H124" s="129">
        <v>0</v>
      </c>
      <c r="I124" s="121">
        <v>0</v>
      </c>
      <c r="J124" s="123" t="s">
        <v>11</v>
      </c>
      <c r="K124" s="123">
        <v>2</v>
      </c>
      <c r="L124" s="13">
        <v>1</v>
      </c>
      <c r="M124" s="139">
        <v>4</v>
      </c>
      <c r="N124" s="29">
        <v>7</v>
      </c>
      <c r="O124" s="20">
        <v>3.185003185003185E-4</v>
      </c>
      <c r="P124" s="22" t="s">
        <v>11</v>
      </c>
      <c r="Q124" s="19" t="s">
        <v>11</v>
      </c>
      <c r="R124" s="19" t="s">
        <v>11</v>
      </c>
      <c r="S124" s="19" t="s">
        <v>11</v>
      </c>
      <c r="T124" s="117" t="s">
        <v>11</v>
      </c>
      <c r="U124" s="25"/>
      <c r="V124" s="31"/>
    </row>
    <row r="125" spans="1:22" x14ac:dyDescent="0.25">
      <c r="A125" s="64" t="s">
        <v>527</v>
      </c>
      <c r="C125" s="74" t="s">
        <v>89</v>
      </c>
      <c r="D125" s="12" t="s">
        <v>124</v>
      </c>
      <c r="E125" s="121">
        <v>0</v>
      </c>
      <c r="F125" s="123">
        <v>0</v>
      </c>
      <c r="G125" s="123">
        <v>0</v>
      </c>
      <c r="H125" s="129">
        <v>0</v>
      </c>
      <c r="I125" s="121">
        <v>0</v>
      </c>
      <c r="J125" s="123">
        <v>4</v>
      </c>
      <c r="K125" s="123">
        <v>2</v>
      </c>
      <c r="L125" s="13">
        <v>7</v>
      </c>
      <c r="M125" s="139">
        <v>5</v>
      </c>
      <c r="N125" s="29">
        <v>18</v>
      </c>
      <c r="O125" s="20">
        <v>8.1900081900081905E-4</v>
      </c>
      <c r="P125" s="22" t="s">
        <v>11</v>
      </c>
      <c r="Q125" s="19" t="s">
        <v>11</v>
      </c>
      <c r="R125" s="19" t="s">
        <v>11</v>
      </c>
      <c r="S125" s="19" t="s">
        <v>11</v>
      </c>
      <c r="T125" s="117" t="s">
        <v>11</v>
      </c>
      <c r="U125" s="25"/>
      <c r="V125" s="31"/>
    </row>
    <row r="126" spans="1:22" x14ac:dyDescent="0.25">
      <c r="A126" t="s">
        <v>370</v>
      </c>
      <c r="B126" t="s">
        <v>650</v>
      </c>
      <c r="C126" s="74" t="s">
        <v>89</v>
      </c>
      <c r="D126" s="12" t="s">
        <v>125</v>
      </c>
      <c r="E126" s="121">
        <v>0</v>
      </c>
      <c r="F126" s="123">
        <v>0</v>
      </c>
      <c r="G126" s="123">
        <v>0</v>
      </c>
      <c r="H126" s="129">
        <v>0</v>
      </c>
      <c r="I126" s="121">
        <v>18</v>
      </c>
      <c r="J126" s="123">
        <v>33</v>
      </c>
      <c r="K126" s="123">
        <v>43</v>
      </c>
      <c r="L126" s="13">
        <v>116</v>
      </c>
      <c r="M126" s="139">
        <v>127</v>
      </c>
      <c r="N126" s="29">
        <v>319</v>
      </c>
      <c r="O126" s="20">
        <v>1.4514514514514515E-2</v>
      </c>
      <c r="P126" s="22" t="s">
        <v>11</v>
      </c>
      <c r="Q126" s="19" t="s">
        <v>11</v>
      </c>
      <c r="R126" s="19" t="s">
        <v>11</v>
      </c>
      <c r="S126" s="19">
        <v>6.0555555555555554</v>
      </c>
      <c r="T126" s="117">
        <v>16.722222222222221</v>
      </c>
      <c r="U126" s="25"/>
      <c r="V126" s="31"/>
    </row>
    <row r="127" spans="1:22" x14ac:dyDescent="0.25">
      <c r="A127" t="s">
        <v>371</v>
      </c>
      <c r="B127" t="s">
        <v>651</v>
      </c>
      <c r="C127" s="74" t="s">
        <v>89</v>
      </c>
      <c r="D127" s="81" t="s">
        <v>262</v>
      </c>
      <c r="E127" s="121">
        <v>5274</v>
      </c>
      <c r="F127" s="123">
        <v>5262</v>
      </c>
      <c r="G127" s="123">
        <v>4966</v>
      </c>
      <c r="H127" s="129">
        <v>4942</v>
      </c>
      <c r="I127" s="121">
        <v>1077</v>
      </c>
      <c r="J127" s="123">
        <v>0</v>
      </c>
      <c r="K127" s="123">
        <v>0</v>
      </c>
      <c r="L127" s="13">
        <v>0</v>
      </c>
      <c r="M127" s="139">
        <v>0</v>
      </c>
      <c r="N127" s="29">
        <v>0</v>
      </c>
      <c r="O127" s="20">
        <v>0</v>
      </c>
      <c r="P127" s="22">
        <v>-1</v>
      </c>
      <c r="Q127" s="19">
        <v>-1</v>
      </c>
      <c r="R127" s="19">
        <v>-1</v>
      </c>
      <c r="S127" s="19">
        <v>-1</v>
      </c>
      <c r="T127" s="117">
        <v>-1</v>
      </c>
      <c r="U127" s="25"/>
      <c r="V127" s="31"/>
    </row>
    <row r="128" spans="1:22" ht="16.5" thickBot="1" x14ac:dyDescent="0.3">
      <c r="A128" t="s">
        <v>497</v>
      </c>
      <c r="B128" t="s">
        <v>652</v>
      </c>
      <c r="C128" s="74" t="s">
        <v>89</v>
      </c>
      <c r="D128" s="12" t="s">
        <v>33</v>
      </c>
      <c r="E128" s="121" t="s">
        <v>11</v>
      </c>
      <c r="F128" s="123" t="s">
        <v>11</v>
      </c>
      <c r="G128" s="123" t="s">
        <v>11</v>
      </c>
      <c r="H128" s="129" t="s">
        <v>11</v>
      </c>
      <c r="I128" s="121">
        <v>32</v>
      </c>
      <c r="J128" s="123">
        <v>49</v>
      </c>
      <c r="K128" s="123">
        <v>32</v>
      </c>
      <c r="L128" s="13">
        <v>39</v>
      </c>
      <c r="M128" s="139">
        <v>43</v>
      </c>
      <c r="N128" s="29">
        <v>163</v>
      </c>
      <c r="O128" s="20">
        <v>7.4165074165074164E-3</v>
      </c>
      <c r="P128" s="22" t="s">
        <v>11</v>
      </c>
      <c r="Q128" s="19" t="s">
        <v>11</v>
      </c>
      <c r="R128" s="19" t="s">
        <v>11</v>
      </c>
      <c r="S128" s="19">
        <v>0.34375</v>
      </c>
      <c r="T128" s="117">
        <v>4.09375</v>
      </c>
      <c r="U128" s="25"/>
      <c r="V128" s="31"/>
    </row>
    <row r="129" spans="1:22" ht="16.5" thickBot="1" x14ac:dyDescent="0.3">
      <c r="A129" t="s">
        <v>372</v>
      </c>
      <c r="B129" t="s">
        <v>653</v>
      </c>
      <c r="C129" s="98" t="s">
        <v>89</v>
      </c>
      <c r="D129" s="99" t="s">
        <v>34</v>
      </c>
      <c r="E129" s="122">
        <v>11695</v>
      </c>
      <c r="F129" s="130">
        <v>11580</v>
      </c>
      <c r="G129" s="130">
        <v>10281</v>
      </c>
      <c r="H129" s="131">
        <v>10835</v>
      </c>
      <c r="I129" s="122">
        <v>4101</v>
      </c>
      <c r="J129" s="130">
        <v>5375</v>
      </c>
      <c r="K129" s="130">
        <v>5200</v>
      </c>
      <c r="L129" s="101">
        <v>5548</v>
      </c>
      <c r="M129" s="136">
        <v>5855</v>
      </c>
      <c r="N129" s="100">
        <v>21978</v>
      </c>
      <c r="O129" s="52">
        <v>3.9240633570720891E-3</v>
      </c>
      <c r="P129" s="102">
        <v>-0.53583765112262527</v>
      </c>
      <c r="Q129" s="51">
        <v>-0.49421262523100867</v>
      </c>
      <c r="R129" s="51">
        <v>-0.48795569912321179</v>
      </c>
      <c r="S129" s="51">
        <v>0.4277005608388198</v>
      </c>
      <c r="T129" s="102">
        <v>-0.40272304807457132</v>
      </c>
      <c r="U129" s="25"/>
      <c r="V129" s="31"/>
    </row>
    <row r="130" spans="1:22" x14ac:dyDescent="0.25">
      <c r="A130" t="s">
        <v>373</v>
      </c>
      <c r="B130" t="s">
        <v>654</v>
      </c>
      <c r="C130" s="74" t="s">
        <v>126</v>
      </c>
      <c r="D130" s="12" t="s">
        <v>127</v>
      </c>
      <c r="E130" s="121">
        <v>171</v>
      </c>
      <c r="F130" s="123">
        <v>191</v>
      </c>
      <c r="G130" s="123">
        <v>163</v>
      </c>
      <c r="H130" s="129">
        <v>182</v>
      </c>
      <c r="I130" s="121">
        <v>328</v>
      </c>
      <c r="J130" s="123">
        <v>385</v>
      </c>
      <c r="K130" s="123">
        <v>340</v>
      </c>
      <c r="L130" s="13">
        <v>369</v>
      </c>
      <c r="M130" s="139">
        <v>381</v>
      </c>
      <c r="N130" s="29">
        <v>1475</v>
      </c>
      <c r="O130" s="20">
        <v>6.116778634817948E-2</v>
      </c>
      <c r="P130" s="22">
        <v>1.0157068062827226</v>
      </c>
      <c r="Q130" s="19">
        <v>1.0858895705521472</v>
      </c>
      <c r="R130" s="19">
        <v>1.0274725274725274</v>
      </c>
      <c r="S130" s="19">
        <v>0.16158536585365854</v>
      </c>
      <c r="T130" s="117">
        <v>0.70717592592592593</v>
      </c>
      <c r="U130" s="25"/>
      <c r="V130" s="31"/>
    </row>
    <row r="131" spans="1:22" x14ac:dyDescent="0.25">
      <c r="A131" t="s">
        <v>374</v>
      </c>
      <c r="B131" t="s">
        <v>655</v>
      </c>
      <c r="C131" s="74" t="s">
        <v>126</v>
      </c>
      <c r="D131" s="12" t="s">
        <v>128</v>
      </c>
      <c r="E131" s="121">
        <v>1453.9999999999998</v>
      </c>
      <c r="F131" s="123">
        <v>1529</v>
      </c>
      <c r="G131" s="123">
        <v>1374</v>
      </c>
      <c r="H131" s="129">
        <v>1734</v>
      </c>
      <c r="I131" s="121">
        <v>1532</v>
      </c>
      <c r="J131" s="123">
        <v>1850</v>
      </c>
      <c r="K131" s="123">
        <v>1622</v>
      </c>
      <c r="L131" s="13">
        <v>1801</v>
      </c>
      <c r="M131" s="139">
        <v>1724</v>
      </c>
      <c r="N131" s="29">
        <v>6997</v>
      </c>
      <c r="O131" s="20">
        <v>0.29016339056149953</v>
      </c>
      <c r="P131" s="22">
        <v>0.20994113799869196</v>
      </c>
      <c r="Q131" s="19">
        <v>0.18049490538573509</v>
      </c>
      <c r="R131" s="19">
        <v>3.8638985005767013E-2</v>
      </c>
      <c r="S131" s="19">
        <v>0.12532637075718014</v>
      </c>
      <c r="T131" s="117">
        <v>0.13421948451937105</v>
      </c>
      <c r="U131" s="25"/>
      <c r="V131" s="31"/>
    </row>
    <row r="132" spans="1:22" x14ac:dyDescent="0.25">
      <c r="A132" t="s">
        <v>375</v>
      </c>
      <c r="B132" t="s">
        <v>656</v>
      </c>
      <c r="C132" s="74" t="s">
        <v>126</v>
      </c>
      <c r="D132" s="12" t="s">
        <v>129</v>
      </c>
      <c r="E132" s="121">
        <v>381</v>
      </c>
      <c r="F132" s="123">
        <v>760</v>
      </c>
      <c r="G132" s="123">
        <v>522</v>
      </c>
      <c r="H132" s="129">
        <v>495</v>
      </c>
      <c r="I132" s="121">
        <v>470</v>
      </c>
      <c r="J132" s="123">
        <v>998</v>
      </c>
      <c r="K132" s="123">
        <v>615</v>
      </c>
      <c r="L132" s="13">
        <v>549</v>
      </c>
      <c r="M132" s="139">
        <v>493</v>
      </c>
      <c r="N132" s="29">
        <v>2655</v>
      </c>
      <c r="O132" s="20">
        <v>0.11010201542672307</v>
      </c>
      <c r="P132" s="22">
        <v>0.31315789473684208</v>
      </c>
      <c r="Q132" s="19">
        <v>0.17816091954022989</v>
      </c>
      <c r="R132" s="19">
        <v>0.10909090909090909</v>
      </c>
      <c r="S132" s="19">
        <v>4.8936170212765959E-2</v>
      </c>
      <c r="T132" s="117">
        <v>0.18157543391188252</v>
      </c>
      <c r="U132" s="25"/>
      <c r="V132" s="31"/>
    </row>
    <row r="133" spans="1:22" x14ac:dyDescent="0.25">
      <c r="A133" t="s">
        <v>376</v>
      </c>
      <c r="B133" t="s">
        <v>657</v>
      </c>
      <c r="C133" s="74" t="s">
        <v>126</v>
      </c>
      <c r="D133" s="12" t="s">
        <v>130</v>
      </c>
      <c r="E133" s="121">
        <v>1069.0000000000002</v>
      </c>
      <c r="F133" s="123">
        <v>1589</v>
      </c>
      <c r="G133" s="123">
        <v>1143</v>
      </c>
      <c r="H133" s="129">
        <v>1198</v>
      </c>
      <c r="I133" s="121">
        <v>1265</v>
      </c>
      <c r="J133" s="123">
        <v>1771</v>
      </c>
      <c r="K133" s="123">
        <v>1096</v>
      </c>
      <c r="L133" s="13">
        <v>1018</v>
      </c>
      <c r="M133" s="139">
        <v>1166</v>
      </c>
      <c r="N133" s="29">
        <v>5051</v>
      </c>
      <c r="O133" s="20">
        <v>0.20946338226756242</v>
      </c>
      <c r="P133" s="22">
        <v>0.11453744493392071</v>
      </c>
      <c r="Q133" s="19">
        <v>-4.111986001749781E-2</v>
      </c>
      <c r="R133" s="19">
        <v>-0.15025041736227046</v>
      </c>
      <c r="S133" s="19">
        <v>-7.8260869565217397E-2</v>
      </c>
      <c r="T133" s="117">
        <v>-2.7718960538979789E-2</v>
      </c>
      <c r="U133" s="25"/>
      <c r="V133" s="31"/>
    </row>
    <row r="134" spans="1:22" x14ac:dyDescent="0.25">
      <c r="A134" t="s">
        <v>377</v>
      </c>
      <c r="B134" t="s">
        <v>658</v>
      </c>
      <c r="C134" s="74" t="s">
        <v>126</v>
      </c>
      <c r="D134" s="12" t="s">
        <v>131</v>
      </c>
      <c r="E134" s="121">
        <v>687</v>
      </c>
      <c r="F134" s="123">
        <v>875</v>
      </c>
      <c r="G134" s="123">
        <v>652</v>
      </c>
      <c r="H134" s="129">
        <v>787</v>
      </c>
      <c r="I134" s="121">
        <v>711</v>
      </c>
      <c r="J134" s="123">
        <v>1055</v>
      </c>
      <c r="K134" s="123">
        <v>714</v>
      </c>
      <c r="L134" s="13">
        <v>764</v>
      </c>
      <c r="M134" s="139">
        <v>662</v>
      </c>
      <c r="N134" s="29">
        <v>3195</v>
      </c>
      <c r="O134" s="20">
        <v>0.13249564568300573</v>
      </c>
      <c r="P134" s="22">
        <v>0.20571428571428571</v>
      </c>
      <c r="Q134" s="19">
        <v>9.5092024539877307E-2</v>
      </c>
      <c r="R134" s="19">
        <v>-2.9224904701397714E-2</v>
      </c>
      <c r="S134" s="19">
        <v>-6.8917018284106887E-2</v>
      </c>
      <c r="T134" s="117">
        <v>5.6198347107438019E-2</v>
      </c>
      <c r="U134" s="25"/>
      <c r="V134" s="31"/>
    </row>
    <row r="135" spans="1:22" x14ac:dyDescent="0.25">
      <c r="A135" t="s">
        <v>378</v>
      </c>
      <c r="B135" t="s">
        <v>659</v>
      </c>
      <c r="C135" s="74" t="s">
        <v>126</v>
      </c>
      <c r="D135" s="12" t="s">
        <v>132</v>
      </c>
      <c r="E135" s="121">
        <v>882</v>
      </c>
      <c r="F135" s="123">
        <v>992</v>
      </c>
      <c r="G135" s="123">
        <v>870</v>
      </c>
      <c r="H135" s="129">
        <v>1153</v>
      </c>
      <c r="I135" s="121">
        <v>640</v>
      </c>
      <c r="J135" s="123">
        <v>807</v>
      </c>
      <c r="K135" s="123">
        <v>706</v>
      </c>
      <c r="L135" s="13">
        <v>817</v>
      </c>
      <c r="M135" s="139">
        <v>715</v>
      </c>
      <c r="N135" s="29">
        <v>3045</v>
      </c>
      <c r="O135" s="20">
        <v>0.12627519283403832</v>
      </c>
      <c r="P135" s="22">
        <v>-0.18649193548387097</v>
      </c>
      <c r="Q135" s="19">
        <v>-0.18850574712643678</v>
      </c>
      <c r="R135" s="19">
        <v>-0.29141370338248046</v>
      </c>
      <c r="S135" s="19">
        <v>0.1171875</v>
      </c>
      <c r="T135" s="117">
        <v>-0.16689466484268126</v>
      </c>
      <c r="U135" s="25"/>
      <c r="V135" s="31"/>
    </row>
    <row r="136" spans="1:22" ht="16.5" thickBot="1" x14ac:dyDescent="0.3">
      <c r="A136" t="s">
        <v>498</v>
      </c>
      <c r="B136" t="s">
        <v>660</v>
      </c>
      <c r="C136" s="74" t="s">
        <v>126</v>
      </c>
      <c r="D136" s="12" t="s">
        <v>33</v>
      </c>
      <c r="E136" s="121" t="s">
        <v>11</v>
      </c>
      <c r="F136" s="123" t="s">
        <v>11</v>
      </c>
      <c r="G136" s="123" t="s">
        <v>11</v>
      </c>
      <c r="H136" s="129" t="s">
        <v>11</v>
      </c>
      <c r="I136" s="121">
        <v>381</v>
      </c>
      <c r="J136" s="123">
        <v>474</v>
      </c>
      <c r="K136" s="123">
        <v>331</v>
      </c>
      <c r="L136" s="13">
        <v>398</v>
      </c>
      <c r="M136" s="139">
        <v>493</v>
      </c>
      <c r="N136" s="29">
        <v>1696</v>
      </c>
      <c r="O136" s="20">
        <v>7.0332586878991452E-2</v>
      </c>
      <c r="P136" s="22" t="s">
        <v>11</v>
      </c>
      <c r="Q136" s="19" t="s">
        <v>11</v>
      </c>
      <c r="R136" s="19" t="s">
        <v>11</v>
      </c>
      <c r="S136" s="19">
        <v>0.29396325459317585</v>
      </c>
      <c r="T136" s="117">
        <v>3.4514435695538057</v>
      </c>
      <c r="U136" s="25"/>
      <c r="V136" s="31"/>
    </row>
    <row r="137" spans="1:22" ht="16.5" thickBot="1" x14ac:dyDescent="0.3">
      <c r="A137" t="s">
        <v>379</v>
      </c>
      <c r="B137" t="s">
        <v>661</v>
      </c>
      <c r="C137" s="98" t="s">
        <v>126</v>
      </c>
      <c r="D137" s="99" t="s">
        <v>34</v>
      </c>
      <c r="E137" s="122">
        <v>4644</v>
      </c>
      <c r="F137" s="130">
        <v>5936</v>
      </c>
      <c r="G137" s="130">
        <v>4724</v>
      </c>
      <c r="H137" s="131">
        <v>5549</v>
      </c>
      <c r="I137" s="122">
        <v>5327</v>
      </c>
      <c r="J137" s="130">
        <v>7340</v>
      </c>
      <c r="K137" s="130">
        <v>5424</v>
      </c>
      <c r="L137" s="101">
        <v>5716</v>
      </c>
      <c r="M137" s="136">
        <v>5634</v>
      </c>
      <c r="N137" s="100">
        <v>24114</v>
      </c>
      <c r="O137" s="52">
        <v>4.3054356079914625E-3</v>
      </c>
      <c r="P137" s="102">
        <v>0.23652291105121293</v>
      </c>
      <c r="Q137" s="51">
        <v>0.14817950889077053</v>
      </c>
      <c r="R137" s="51">
        <v>3.0095512704991889E-2</v>
      </c>
      <c r="S137" s="51">
        <v>5.7630936737375633E-2</v>
      </c>
      <c r="T137" s="102">
        <v>0.11970653789004458</v>
      </c>
      <c r="U137" s="25"/>
      <c r="V137" s="31"/>
    </row>
    <row r="138" spans="1:22" x14ac:dyDescent="0.25">
      <c r="A138" t="s">
        <v>380</v>
      </c>
      <c r="B138" t="s">
        <v>662</v>
      </c>
      <c r="C138" s="74" t="s">
        <v>133</v>
      </c>
      <c r="D138" s="12" t="s">
        <v>134</v>
      </c>
      <c r="E138" s="121">
        <v>3493</v>
      </c>
      <c r="F138" s="123">
        <v>3068</v>
      </c>
      <c r="G138" s="123">
        <v>2775</v>
      </c>
      <c r="H138" s="129">
        <v>3524</v>
      </c>
      <c r="I138" s="121">
        <v>3343</v>
      </c>
      <c r="J138" s="123">
        <v>3627</v>
      </c>
      <c r="K138" s="123">
        <v>3217</v>
      </c>
      <c r="L138" s="13">
        <v>4074</v>
      </c>
      <c r="M138" s="139">
        <v>3499</v>
      </c>
      <c r="N138" s="29">
        <v>14417</v>
      </c>
      <c r="O138" s="20">
        <v>3.7689532573460215E-2</v>
      </c>
      <c r="P138" s="22">
        <v>0.18220338983050846</v>
      </c>
      <c r="Q138" s="19">
        <v>0.15927927927927929</v>
      </c>
      <c r="R138" s="19">
        <v>0.15607264472190693</v>
      </c>
      <c r="S138" s="19">
        <v>4.6664672449895306E-2</v>
      </c>
      <c r="T138" s="117">
        <v>0.13430369787568844</v>
      </c>
      <c r="U138" s="25"/>
      <c r="V138" s="31"/>
    </row>
    <row r="139" spans="1:22" x14ac:dyDescent="0.25">
      <c r="A139" t="s">
        <v>381</v>
      </c>
      <c r="B139" t="s">
        <v>663</v>
      </c>
      <c r="C139" s="74" t="s">
        <v>133</v>
      </c>
      <c r="D139" s="12" t="s">
        <v>135</v>
      </c>
      <c r="E139" s="121">
        <v>1533</v>
      </c>
      <c r="F139" s="123">
        <v>1569</v>
      </c>
      <c r="G139" s="123">
        <v>1362</v>
      </c>
      <c r="H139" s="129">
        <v>1556</v>
      </c>
      <c r="I139" s="121">
        <v>1592</v>
      </c>
      <c r="J139" s="123">
        <v>1714</v>
      </c>
      <c r="K139" s="123">
        <v>1646</v>
      </c>
      <c r="L139" s="13">
        <v>1823</v>
      </c>
      <c r="M139" s="139">
        <v>1601</v>
      </c>
      <c r="N139" s="29">
        <v>6784</v>
      </c>
      <c r="O139" s="20">
        <v>1.7735020391090661E-2</v>
      </c>
      <c r="P139" s="22">
        <v>9.2415551306564689E-2</v>
      </c>
      <c r="Q139" s="19">
        <v>0.20851688693098386</v>
      </c>
      <c r="R139" s="19">
        <v>0.17159383033419023</v>
      </c>
      <c r="S139" s="19">
        <v>5.6532663316582916E-3</v>
      </c>
      <c r="T139" s="117">
        <v>0.11597302187859845</v>
      </c>
      <c r="U139" s="25"/>
      <c r="V139" s="31"/>
    </row>
    <row r="140" spans="1:22" x14ac:dyDescent="0.25">
      <c r="A140" t="s">
        <v>382</v>
      </c>
      <c r="B140" t="s">
        <v>664</v>
      </c>
      <c r="C140" s="74" t="s">
        <v>133</v>
      </c>
      <c r="D140" s="12" t="s">
        <v>136</v>
      </c>
      <c r="E140" s="121">
        <v>13136.999999999998</v>
      </c>
      <c r="F140" s="123">
        <v>12054</v>
      </c>
      <c r="G140" s="123">
        <v>10939</v>
      </c>
      <c r="H140" s="129">
        <v>12456</v>
      </c>
      <c r="I140" s="121">
        <v>11886</v>
      </c>
      <c r="J140" s="123">
        <v>12542</v>
      </c>
      <c r="K140" s="123">
        <v>12054</v>
      </c>
      <c r="L140" s="13">
        <v>13177</v>
      </c>
      <c r="M140" s="139">
        <v>12449</v>
      </c>
      <c r="N140" s="29">
        <v>50222</v>
      </c>
      <c r="O140" s="20">
        <v>0.13129248143887901</v>
      </c>
      <c r="P140" s="22">
        <v>4.0484486477517838E-2</v>
      </c>
      <c r="Q140" s="19">
        <v>0.10192887832525825</v>
      </c>
      <c r="R140" s="19">
        <v>5.7883750802825949E-2</v>
      </c>
      <c r="S140" s="19">
        <v>4.7366649840148073E-2</v>
      </c>
      <c r="T140" s="117">
        <v>6.0990810182740045E-2</v>
      </c>
      <c r="U140" s="25"/>
      <c r="V140" s="31"/>
    </row>
    <row r="141" spans="1:22" x14ac:dyDescent="0.25">
      <c r="A141" t="s">
        <v>383</v>
      </c>
      <c r="B141" t="s">
        <v>665</v>
      </c>
      <c r="C141" s="74" t="s">
        <v>133</v>
      </c>
      <c r="D141" s="12" t="s">
        <v>137</v>
      </c>
      <c r="E141" s="121">
        <v>18469</v>
      </c>
      <c r="F141" s="123">
        <v>18689</v>
      </c>
      <c r="G141" s="123">
        <v>17889</v>
      </c>
      <c r="H141" s="129">
        <v>19186</v>
      </c>
      <c r="I141" s="121">
        <v>19296</v>
      </c>
      <c r="J141" s="123">
        <v>21363</v>
      </c>
      <c r="K141" s="123">
        <v>20475</v>
      </c>
      <c r="L141" s="13">
        <v>21833</v>
      </c>
      <c r="M141" s="139">
        <v>19943</v>
      </c>
      <c r="N141" s="29">
        <v>83614</v>
      </c>
      <c r="O141" s="20">
        <v>0.21858726341106346</v>
      </c>
      <c r="P141" s="22">
        <v>0.14307881641607362</v>
      </c>
      <c r="Q141" s="19">
        <v>0.14455810833473084</v>
      </c>
      <c r="R141" s="19">
        <v>0.13796518294589805</v>
      </c>
      <c r="S141" s="19">
        <v>3.3530265339966829E-2</v>
      </c>
      <c r="T141" s="117">
        <v>0.11396216360245137</v>
      </c>
      <c r="U141" s="25"/>
      <c r="V141" s="31"/>
    </row>
    <row r="142" spans="1:22" x14ac:dyDescent="0.25">
      <c r="A142" t="s">
        <v>384</v>
      </c>
      <c r="B142" t="s">
        <v>666</v>
      </c>
      <c r="C142" s="74" t="s">
        <v>133</v>
      </c>
      <c r="D142" s="12" t="s">
        <v>138</v>
      </c>
      <c r="E142" s="121">
        <v>3157.9999999999995</v>
      </c>
      <c r="F142" s="123">
        <v>2747</v>
      </c>
      <c r="G142" s="123">
        <v>2495</v>
      </c>
      <c r="H142" s="129">
        <v>3470</v>
      </c>
      <c r="I142" s="121">
        <v>3315</v>
      </c>
      <c r="J142" s="123">
        <v>3484</v>
      </c>
      <c r="K142" s="123">
        <v>3003</v>
      </c>
      <c r="L142" s="13">
        <v>3739</v>
      </c>
      <c r="M142" s="139">
        <v>3587</v>
      </c>
      <c r="N142" s="29">
        <v>13813</v>
      </c>
      <c r="O142" s="20">
        <v>3.6110530168357212E-2</v>
      </c>
      <c r="P142" s="22">
        <v>0.26829268292682928</v>
      </c>
      <c r="Q142" s="19">
        <v>0.20360721442885771</v>
      </c>
      <c r="R142" s="19">
        <v>7.7521613832853026E-2</v>
      </c>
      <c r="S142" s="19">
        <v>8.2051282051282051E-2</v>
      </c>
      <c r="T142" s="117">
        <v>0.14849921011058451</v>
      </c>
      <c r="U142" s="25"/>
      <c r="V142" s="31"/>
    </row>
    <row r="143" spans="1:22" x14ac:dyDescent="0.25">
      <c r="A143" t="s">
        <v>385</v>
      </c>
      <c r="B143" t="s">
        <v>667</v>
      </c>
      <c r="C143" s="74" t="s">
        <v>133</v>
      </c>
      <c r="D143" s="12" t="s">
        <v>139</v>
      </c>
      <c r="E143" s="121">
        <v>11122</v>
      </c>
      <c r="F143" s="123">
        <v>10151</v>
      </c>
      <c r="G143" s="123">
        <v>8911</v>
      </c>
      <c r="H143" s="129">
        <v>10149</v>
      </c>
      <c r="I143" s="121">
        <v>10734</v>
      </c>
      <c r="J143" s="123">
        <v>11027</v>
      </c>
      <c r="K143" s="123">
        <v>10599</v>
      </c>
      <c r="L143" s="13">
        <v>11374</v>
      </c>
      <c r="M143" s="139">
        <v>10243</v>
      </c>
      <c r="N143" s="29">
        <v>43243</v>
      </c>
      <c r="O143" s="20">
        <v>0.11304768378124019</v>
      </c>
      <c r="P143" s="22">
        <v>8.6296916559944828E-2</v>
      </c>
      <c r="Q143" s="19">
        <v>0.1894287958702727</v>
      </c>
      <c r="R143" s="19">
        <v>0.12070154695043847</v>
      </c>
      <c r="S143" s="19">
        <v>-4.5742500465809577E-2</v>
      </c>
      <c r="T143" s="117">
        <v>8.2563524846664169E-2</v>
      </c>
      <c r="U143" s="25"/>
      <c r="V143" s="31"/>
    </row>
    <row r="144" spans="1:22" x14ac:dyDescent="0.25">
      <c r="A144" t="s">
        <v>386</v>
      </c>
      <c r="B144" t="s">
        <v>668</v>
      </c>
      <c r="C144" s="74" t="s">
        <v>133</v>
      </c>
      <c r="D144" s="12" t="s">
        <v>140</v>
      </c>
      <c r="E144" s="121">
        <v>2637</v>
      </c>
      <c r="F144" s="123">
        <v>2372</v>
      </c>
      <c r="G144" s="123">
        <v>2145</v>
      </c>
      <c r="H144" s="129">
        <v>2326</v>
      </c>
      <c r="I144" s="121">
        <v>2464</v>
      </c>
      <c r="J144" s="123">
        <v>2771</v>
      </c>
      <c r="K144" s="123">
        <v>2596</v>
      </c>
      <c r="L144" s="13">
        <v>2701</v>
      </c>
      <c r="M144" s="139">
        <v>2561</v>
      </c>
      <c r="N144" s="29">
        <v>10629</v>
      </c>
      <c r="O144" s="20">
        <v>2.7786782390463245E-2</v>
      </c>
      <c r="P144" s="22">
        <v>0.16821247892074198</v>
      </c>
      <c r="Q144" s="19">
        <v>0.21025641025641026</v>
      </c>
      <c r="R144" s="19">
        <v>0.16122098022355977</v>
      </c>
      <c r="S144" s="19">
        <v>3.936688311688312E-2</v>
      </c>
      <c r="T144" s="117">
        <v>0.1420436230794026</v>
      </c>
      <c r="U144" s="25"/>
      <c r="V144" s="31"/>
    </row>
    <row r="145" spans="1:22" x14ac:dyDescent="0.25">
      <c r="A145" t="s">
        <v>387</v>
      </c>
      <c r="B145" t="s">
        <v>669</v>
      </c>
      <c r="C145" s="74" t="s">
        <v>133</v>
      </c>
      <c r="D145" s="12" t="s">
        <v>141</v>
      </c>
      <c r="E145" s="121">
        <v>17409</v>
      </c>
      <c r="F145" s="123">
        <v>15859</v>
      </c>
      <c r="G145" s="123">
        <v>14736</v>
      </c>
      <c r="H145" s="129">
        <v>16824</v>
      </c>
      <c r="I145" s="121">
        <v>15178</v>
      </c>
      <c r="J145" s="123">
        <v>16111</v>
      </c>
      <c r="K145" s="123">
        <v>15232</v>
      </c>
      <c r="L145" s="13">
        <v>16339</v>
      </c>
      <c r="M145" s="139">
        <v>14731</v>
      </c>
      <c r="N145" s="29">
        <v>62413</v>
      </c>
      <c r="O145" s="20">
        <v>0.16316271044651259</v>
      </c>
      <c r="P145" s="22">
        <v>1.58900308972823E-2</v>
      </c>
      <c r="Q145" s="19">
        <v>3.3659066232356136E-2</v>
      </c>
      <c r="R145" s="19">
        <v>-2.8827864954826438E-2</v>
      </c>
      <c r="S145" s="19">
        <v>-2.9450520490183159E-2</v>
      </c>
      <c r="T145" s="117">
        <v>-2.9394379922360494E-3</v>
      </c>
      <c r="U145" s="25"/>
      <c r="V145" s="31"/>
    </row>
    <row r="146" spans="1:22" x14ac:dyDescent="0.25">
      <c r="A146" t="s">
        <v>388</v>
      </c>
      <c r="B146" t="s">
        <v>670</v>
      </c>
      <c r="C146" s="74" t="s">
        <v>133</v>
      </c>
      <c r="D146" s="12" t="s">
        <v>142</v>
      </c>
      <c r="E146" s="121">
        <v>8778</v>
      </c>
      <c r="F146" s="123">
        <v>7066</v>
      </c>
      <c r="G146" s="123">
        <v>6454</v>
      </c>
      <c r="H146" s="129">
        <v>7341</v>
      </c>
      <c r="I146" s="121">
        <v>6001</v>
      </c>
      <c r="J146" s="123">
        <v>6145</v>
      </c>
      <c r="K146" s="123">
        <v>5683</v>
      </c>
      <c r="L146" s="13">
        <v>6915</v>
      </c>
      <c r="M146" s="139">
        <v>6335</v>
      </c>
      <c r="N146" s="29">
        <v>25078</v>
      </c>
      <c r="O146" s="20">
        <v>6.5559970720485208E-2</v>
      </c>
      <c r="P146" s="22">
        <v>-0.13034248514010754</v>
      </c>
      <c r="Q146" s="19">
        <v>-0.11946079950418345</v>
      </c>
      <c r="R146" s="19">
        <v>-5.8030241111565184E-2</v>
      </c>
      <c r="S146" s="19">
        <v>5.5657390434927512E-2</v>
      </c>
      <c r="T146" s="117">
        <v>-6.64135209589755E-2</v>
      </c>
      <c r="U146" s="25"/>
      <c r="V146" s="31"/>
    </row>
    <row r="147" spans="1:22" x14ac:dyDescent="0.25">
      <c r="A147" t="s">
        <v>389</v>
      </c>
      <c r="B147" t="s">
        <v>671</v>
      </c>
      <c r="C147" s="74" t="s">
        <v>133</v>
      </c>
      <c r="D147" s="12" t="s">
        <v>143</v>
      </c>
      <c r="E147" s="121">
        <v>7178.9999999999991</v>
      </c>
      <c r="F147" s="123">
        <v>6968</v>
      </c>
      <c r="G147" s="123">
        <v>5259</v>
      </c>
      <c r="H147" s="129">
        <v>5560</v>
      </c>
      <c r="I147" s="121">
        <v>4954</v>
      </c>
      <c r="J147" s="123">
        <v>5110</v>
      </c>
      <c r="K147" s="123">
        <v>4739</v>
      </c>
      <c r="L147" s="13">
        <v>5135</v>
      </c>
      <c r="M147" s="139">
        <v>4810</v>
      </c>
      <c r="N147" s="29">
        <v>19794</v>
      </c>
      <c r="O147" s="20">
        <v>5.1746313918226497E-2</v>
      </c>
      <c r="P147" s="22">
        <v>-0.26664753157290472</v>
      </c>
      <c r="Q147" s="19">
        <v>-9.8878113709830767E-2</v>
      </c>
      <c r="R147" s="19">
        <v>-7.6438848920863306E-2</v>
      </c>
      <c r="S147" s="19">
        <v>-2.9067420266451354E-2</v>
      </c>
      <c r="T147" s="117">
        <v>-0.12958972780440614</v>
      </c>
      <c r="U147" s="25"/>
      <c r="V147" s="31"/>
    </row>
    <row r="148" spans="1:22" x14ac:dyDescent="0.25">
      <c r="A148" t="s">
        <v>390</v>
      </c>
      <c r="B148" t="s">
        <v>672</v>
      </c>
      <c r="C148" s="74" t="s">
        <v>133</v>
      </c>
      <c r="D148" s="12" t="s">
        <v>144</v>
      </c>
      <c r="E148" s="121">
        <v>241</v>
      </c>
      <c r="F148" s="123">
        <v>208</v>
      </c>
      <c r="G148" s="123">
        <v>203</v>
      </c>
      <c r="H148" s="129">
        <v>224</v>
      </c>
      <c r="I148" s="121">
        <v>737</v>
      </c>
      <c r="J148" s="123">
        <v>801</v>
      </c>
      <c r="K148" s="123">
        <v>705</v>
      </c>
      <c r="L148" s="13">
        <v>841</v>
      </c>
      <c r="M148" s="139">
        <v>861</v>
      </c>
      <c r="N148" s="29">
        <v>3208</v>
      </c>
      <c r="O148" s="20">
        <v>8.3864895953152784E-3</v>
      </c>
      <c r="P148" s="22">
        <v>2.8509615384615383</v>
      </c>
      <c r="Q148" s="19">
        <v>2.4729064039408866</v>
      </c>
      <c r="R148" s="19">
        <v>2.7544642857142856</v>
      </c>
      <c r="S148" s="19">
        <v>0.16824966078697423</v>
      </c>
      <c r="T148" s="117">
        <v>1.338192419825073</v>
      </c>
      <c r="U148" s="25"/>
      <c r="V148" s="31"/>
    </row>
    <row r="149" spans="1:22" x14ac:dyDescent="0.25">
      <c r="A149" t="s">
        <v>391</v>
      </c>
      <c r="B149" t="s">
        <v>673</v>
      </c>
      <c r="C149" s="74" t="s">
        <v>133</v>
      </c>
      <c r="D149" s="12" t="s">
        <v>88</v>
      </c>
      <c r="E149" s="121">
        <v>10915</v>
      </c>
      <c r="F149" s="123">
        <v>11442</v>
      </c>
      <c r="G149" s="123">
        <v>11191</v>
      </c>
      <c r="H149" s="129">
        <v>14126</v>
      </c>
      <c r="I149" s="121">
        <v>6690</v>
      </c>
      <c r="J149" s="123">
        <v>7495</v>
      </c>
      <c r="K149" s="123">
        <v>6691</v>
      </c>
      <c r="L149" s="13">
        <v>7194</v>
      </c>
      <c r="M149" s="139">
        <v>6875</v>
      </c>
      <c r="N149" s="29">
        <v>28255</v>
      </c>
      <c r="O149" s="20">
        <v>7.3865418801631291E-2</v>
      </c>
      <c r="P149" s="22">
        <v>-0.34495717531900016</v>
      </c>
      <c r="Q149" s="19">
        <v>-0.40210883745867215</v>
      </c>
      <c r="R149" s="19">
        <v>-0.49072632026051255</v>
      </c>
      <c r="S149" s="19">
        <v>2.7653213751868459E-2</v>
      </c>
      <c r="T149" s="117">
        <v>-0.34969734631406935</v>
      </c>
      <c r="U149" s="25"/>
      <c r="V149" s="31"/>
    </row>
    <row r="150" spans="1:22" ht="16.5" thickBot="1" x14ac:dyDescent="0.3">
      <c r="A150" t="s">
        <v>499</v>
      </c>
      <c r="B150" t="s">
        <v>674</v>
      </c>
      <c r="C150" s="74" t="s">
        <v>133</v>
      </c>
      <c r="D150" s="12" t="s">
        <v>33</v>
      </c>
      <c r="E150" s="121" t="s">
        <v>11</v>
      </c>
      <c r="F150" s="123" t="s">
        <v>11</v>
      </c>
      <c r="G150" s="123" t="s">
        <v>11</v>
      </c>
      <c r="H150" s="129" t="s">
        <v>11</v>
      </c>
      <c r="I150" s="121">
        <v>4910</v>
      </c>
      <c r="J150" s="123">
        <v>5292</v>
      </c>
      <c r="K150" s="123">
        <v>4788</v>
      </c>
      <c r="L150" s="13">
        <v>5299</v>
      </c>
      <c r="M150" s="139">
        <v>5671</v>
      </c>
      <c r="N150" s="29">
        <v>21050</v>
      </c>
      <c r="O150" s="20">
        <v>5.5029802363275121E-2</v>
      </c>
      <c r="P150" s="22" t="s">
        <v>11</v>
      </c>
      <c r="Q150" s="19" t="s">
        <v>11</v>
      </c>
      <c r="R150" s="19" t="s">
        <v>11</v>
      </c>
      <c r="S150" s="19">
        <v>0.15498981670061099</v>
      </c>
      <c r="T150" s="117">
        <v>3.2871690427698574</v>
      </c>
      <c r="U150" s="25"/>
      <c r="V150" s="31"/>
    </row>
    <row r="151" spans="1:22" ht="16.5" thickBot="1" x14ac:dyDescent="0.3">
      <c r="A151" t="s">
        <v>392</v>
      </c>
      <c r="B151" t="s">
        <v>675</v>
      </c>
      <c r="C151" s="98" t="s">
        <v>133</v>
      </c>
      <c r="D151" s="99" t="s">
        <v>34</v>
      </c>
      <c r="E151" s="122">
        <v>98071</v>
      </c>
      <c r="F151" s="130">
        <v>92193</v>
      </c>
      <c r="G151" s="130">
        <v>84359</v>
      </c>
      <c r="H151" s="131">
        <v>96742</v>
      </c>
      <c r="I151" s="122">
        <v>91100</v>
      </c>
      <c r="J151" s="130">
        <v>97482</v>
      </c>
      <c r="K151" s="130">
        <v>91428</v>
      </c>
      <c r="L151" s="101">
        <v>100444</v>
      </c>
      <c r="M151" s="136">
        <v>93166</v>
      </c>
      <c r="N151" s="100">
        <v>382520</v>
      </c>
      <c r="O151" s="52">
        <v>6.8297056845355156E-2</v>
      </c>
      <c r="P151" s="102">
        <v>5.7368780710032215E-2</v>
      </c>
      <c r="Q151" s="51">
        <v>8.3796631064853785E-2</v>
      </c>
      <c r="R151" s="51">
        <v>3.8266730065535132E-2</v>
      </c>
      <c r="S151" s="51">
        <v>2.2678375411635567E-2</v>
      </c>
      <c r="T151" s="102">
        <v>4.9742860749628151E-2</v>
      </c>
      <c r="U151" s="25"/>
      <c r="V151" s="31"/>
    </row>
    <row r="152" spans="1:22" x14ac:dyDescent="0.25">
      <c r="A152" t="s">
        <v>393</v>
      </c>
      <c r="B152" t="s">
        <v>676</v>
      </c>
      <c r="C152" s="74" t="s">
        <v>145</v>
      </c>
      <c r="D152" s="12" t="s">
        <v>146</v>
      </c>
      <c r="E152" s="121">
        <v>3323</v>
      </c>
      <c r="F152" s="123">
        <v>3371</v>
      </c>
      <c r="G152" s="123">
        <v>2801</v>
      </c>
      <c r="H152" s="129">
        <v>3346</v>
      </c>
      <c r="I152" s="121">
        <v>3307</v>
      </c>
      <c r="J152" s="123">
        <v>3522</v>
      </c>
      <c r="K152" s="123">
        <v>3267</v>
      </c>
      <c r="L152" s="13">
        <v>3444</v>
      </c>
      <c r="M152" s="139">
        <v>3221</v>
      </c>
      <c r="N152" s="29">
        <v>13454</v>
      </c>
      <c r="O152" s="20">
        <v>8.6005420885752276E-2</v>
      </c>
      <c r="P152" s="22">
        <v>4.4793829724117475E-2</v>
      </c>
      <c r="Q152" s="19">
        <v>0.16636915387361656</v>
      </c>
      <c r="R152" s="19">
        <v>2.9288702928870293E-2</v>
      </c>
      <c r="S152" s="19">
        <v>-2.600544299969761E-2</v>
      </c>
      <c r="T152" s="117">
        <v>4.9044834307992204E-2</v>
      </c>
      <c r="U152" s="25"/>
      <c r="V152" s="31"/>
    </row>
    <row r="153" spans="1:22" x14ac:dyDescent="0.25">
      <c r="A153" t="s">
        <v>394</v>
      </c>
      <c r="B153" t="s">
        <v>677</v>
      </c>
      <c r="C153" s="74" t="s">
        <v>145</v>
      </c>
      <c r="D153" s="12" t="s">
        <v>147</v>
      </c>
      <c r="E153" s="121">
        <v>437</v>
      </c>
      <c r="F153" s="123">
        <v>435</v>
      </c>
      <c r="G153" s="123">
        <v>455</v>
      </c>
      <c r="H153" s="129">
        <v>473</v>
      </c>
      <c r="I153" s="121">
        <v>510</v>
      </c>
      <c r="J153" s="123">
        <v>515</v>
      </c>
      <c r="K153" s="123">
        <v>481</v>
      </c>
      <c r="L153" s="13">
        <v>459</v>
      </c>
      <c r="M153" s="139">
        <v>400</v>
      </c>
      <c r="N153" s="29">
        <v>1855</v>
      </c>
      <c r="O153" s="20">
        <v>1.1858187583103202E-2</v>
      </c>
      <c r="P153" s="22">
        <v>0.18390804597701149</v>
      </c>
      <c r="Q153" s="19">
        <v>5.7142857142857141E-2</v>
      </c>
      <c r="R153" s="19">
        <v>-2.9598308668076109E-2</v>
      </c>
      <c r="S153" s="19">
        <v>-0.21568627450980393</v>
      </c>
      <c r="T153" s="117">
        <v>-9.6102509343299527E-3</v>
      </c>
      <c r="U153" s="25"/>
      <c r="V153" s="31"/>
    </row>
    <row r="154" spans="1:22" x14ac:dyDescent="0.25">
      <c r="A154" t="s">
        <v>395</v>
      </c>
      <c r="B154" t="s">
        <v>678</v>
      </c>
      <c r="C154" s="74" t="s">
        <v>145</v>
      </c>
      <c r="D154" s="12" t="s">
        <v>148</v>
      </c>
      <c r="E154" s="121">
        <v>1748</v>
      </c>
      <c r="F154" s="123">
        <v>1679</v>
      </c>
      <c r="G154" s="123">
        <v>1421</v>
      </c>
      <c r="H154" s="129">
        <v>1758</v>
      </c>
      <c r="I154" s="121">
        <v>1653</v>
      </c>
      <c r="J154" s="123">
        <v>1710</v>
      </c>
      <c r="K154" s="123">
        <v>1356</v>
      </c>
      <c r="L154" s="13">
        <v>1608</v>
      </c>
      <c r="M154" s="139">
        <v>1440</v>
      </c>
      <c r="N154" s="29">
        <v>6114</v>
      </c>
      <c r="O154" s="20">
        <v>3.9084074869591902E-2</v>
      </c>
      <c r="P154" s="22">
        <v>1.8463371054198929E-2</v>
      </c>
      <c r="Q154" s="19">
        <v>-4.5742434904996479E-2</v>
      </c>
      <c r="R154" s="19">
        <v>-8.5324232081911269E-2</v>
      </c>
      <c r="S154" s="19">
        <v>-0.12885662431941924</v>
      </c>
      <c r="T154" s="117">
        <v>-6.0973736753186916E-2</v>
      </c>
      <c r="U154" s="25"/>
      <c r="V154" s="31"/>
    </row>
    <row r="155" spans="1:22" x14ac:dyDescent="0.25">
      <c r="A155" t="s">
        <v>396</v>
      </c>
      <c r="B155" t="s">
        <v>679</v>
      </c>
      <c r="C155" s="74" t="s">
        <v>145</v>
      </c>
      <c r="D155" s="12" t="s">
        <v>149</v>
      </c>
      <c r="E155" s="121">
        <v>909</v>
      </c>
      <c r="F155" s="123">
        <v>791</v>
      </c>
      <c r="G155" s="123">
        <v>722</v>
      </c>
      <c r="H155" s="129">
        <v>800</v>
      </c>
      <c r="I155" s="121">
        <v>892</v>
      </c>
      <c r="J155" s="123">
        <v>909</v>
      </c>
      <c r="K155" s="123">
        <v>746</v>
      </c>
      <c r="L155" s="13">
        <v>693</v>
      </c>
      <c r="M155" s="139">
        <v>525</v>
      </c>
      <c r="N155" s="29">
        <v>2873</v>
      </c>
      <c r="O155" s="20">
        <v>1.8365807507415361E-2</v>
      </c>
      <c r="P155" s="22">
        <v>0.14917825537294563</v>
      </c>
      <c r="Q155" s="19">
        <v>3.3240997229916899E-2</v>
      </c>
      <c r="R155" s="19">
        <v>-0.13375000000000001</v>
      </c>
      <c r="S155" s="19">
        <v>-0.41143497757847536</v>
      </c>
      <c r="T155" s="117">
        <v>-0.10358814352574103</v>
      </c>
      <c r="U155" s="25"/>
      <c r="V155" s="31"/>
    </row>
    <row r="156" spans="1:22" x14ac:dyDescent="0.25">
      <c r="A156" t="s">
        <v>397</v>
      </c>
      <c r="B156" t="s">
        <v>680</v>
      </c>
      <c r="C156" s="74" t="s">
        <v>145</v>
      </c>
      <c r="D156" s="12" t="s">
        <v>150</v>
      </c>
      <c r="E156" s="121">
        <v>317</v>
      </c>
      <c r="F156" s="123">
        <v>271</v>
      </c>
      <c r="G156" s="123">
        <v>233</v>
      </c>
      <c r="H156" s="129">
        <v>220</v>
      </c>
      <c r="I156" s="121">
        <v>293</v>
      </c>
      <c r="J156" s="123">
        <v>331</v>
      </c>
      <c r="K156" s="123">
        <v>309</v>
      </c>
      <c r="L156" s="13">
        <v>360</v>
      </c>
      <c r="M156" s="139">
        <v>355</v>
      </c>
      <c r="N156" s="29">
        <v>1355</v>
      </c>
      <c r="O156" s="20">
        <v>8.6619106065255191E-3</v>
      </c>
      <c r="P156" s="22">
        <v>0.22140221402214022</v>
      </c>
      <c r="Q156" s="19">
        <v>0.3261802575107296</v>
      </c>
      <c r="R156" s="19">
        <v>0.63636363636363635</v>
      </c>
      <c r="S156" s="19">
        <v>0.21160409556313994</v>
      </c>
      <c r="T156" s="117">
        <v>0.33235004916420846</v>
      </c>
      <c r="U156" s="25"/>
      <c r="V156" s="31"/>
    </row>
    <row r="157" spans="1:22" x14ac:dyDescent="0.25">
      <c r="A157" t="s">
        <v>398</v>
      </c>
      <c r="B157" t="s">
        <v>681</v>
      </c>
      <c r="C157" s="74" t="s">
        <v>145</v>
      </c>
      <c r="D157" s="12" t="s">
        <v>151</v>
      </c>
      <c r="E157" s="121">
        <v>668</v>
      </c>
      <c r="F157" s="123">
        <v>705</v>
      </c>
      <c r="G157" s="123">
        <v>655</v>
      </c>
      <c r="H157" s="129">
        <v>819</v>
      </c>
      <c r="I157" s="121">
        <v>828</v>
      </c>
      <c r="J157" s="123">
        <v>841</v>
      </c>
      <c r="K157" s="123">
        <v>744</v>
      </c>
      <c r="L157" s="13">
        <v>861</v>
      </c>
      <c r="M157" s="139">
        <v>1</v>
      </c>
      <c r="N157" s="29">
        <v>2447</v>
      </c>
      <c r="O157" s="20">
        <v>1.5642579523371176E-2</v>
      </c>
      <c r="P157" s="22">
        <v>0.19290780141843972</v>
      </c>
      <c r="Q157" s="19">
        <v>0.13587786259541984</v>
      </c>
      <c r="R157" s="19">
        <v>5.128205128205128E-2</v>
      </c>
      <c r="S157" s="19">
        <v>-0.99879227053140096</v>
      </c>
      <c r="T157" s="117">
        <v>-0.18623212504156966</v>
      </c>
      <c r="U157" s="25"/>
      <c r="V157" s="31"/>
    </row>
    <row r="158" spans="1:22" x14ac:dyDescent="0.25">
      <c r="A158" t="s">
        <v>399</v>
      </c>
      <c r="B158" t="s">
        <v>682</v>
      </c>
      <c r="C158" s="74" t="s">
        <v>145</v>
      </c>
      <c r="D158" s="12" t="s">
        <v>152</v>
      </c>
      <c r="E158" s="121">
        <v>335.99999999999994</v>
      </c>
      <c r="F158" s="123">
        <v>264</v>
      </c>
      <c r="G158" s="123">
        <v>296</v>
      </c>
      <c r="H158" s="129">
        <v>348</v>
      </c>
      <c r="I158" s="121">
        <v>409</v>
      </c>
      <c r="J158" s="123">
        <v>433</v>
      </c>
      <c r="K158" s="123">
        <v>423</v>
      </c>
      <c r="L158" s="13">
        <v>376</v>
      </c>
      <c r="M158" s="139">
        <v>336</v>
      </c>
      <c r="N158" s="29">
        <v>1568</v>
      </c>
      <c r="O158" s="20">
        <v>1.0023524598547611E-2</v>
      </c>
      <c r="P158" s="22">
        <v>0.64015151515151514</v>
      </c>
      <c r="Q158" s="19">
        <v>0.42905405405405406</v>
      </c>
      <c r="R158" s="19">
        <v>8.0459770114942528E-2</v>
      </c>
      <c r="S158" s="19">
        <v>-0.17848410757946209</v>
      </c>
      <c r="T158" s="117">
        <v>0.19058466211085801</v>
      </c>
      <c r="U158" s="25"/>
      <c r="V158" s="31"/>
    </row>
    <row r="159" spans="1:22" x14ac:dyDescent="0.25">
      <c r="A159" t="s">
        <v>400</v>
      </c>
      <c r="B159" t="s">
        <v>683</v>
      </c>
      <c r="C159" s="74" t="s">
        <v>145</v>
      </c>
      <c r="D159" s="12" t="s">
        <v>153</v>
      </c>
      <c r="E159" s="121">
        <v>2390</v>
      </c>
      <c r="F159" s="123">
        <v>2135</v>
      </c>
      <c r="G159" s="123">
        <v>1770</v>
      </c>
      <c r="H159" s="129">
        <v>2094</v>
      </c>
      <c r="I159" s="121">
        <v>1789</v>
      </c>
      <c r="J159" s="123">
        <v>1705</v>
      </c>
      <c r="K159" s="123">
        <v>1236</v>
      </c>
      <c r="L159" s="13">
        <v>1325</v>
      </c>
      <c r="M159" s="139">
        <v>1180</v>
      </c>
      <c r="N159" s="29">
        <v>5446</v>
      </c>
      <c r="O159" s="20">
        <v>3.4813848828884116E-2</v>
      </c>
      <c r="P159" s="22">
        <v>-0.20140515222482436</v>
      </c>
      <c r="Q159" s="19">
        <v>-0.30169491525423731</v>
      </c>
      <c r="R159" s="19">
        <v>-0.36723973256924547</v>
      </c>
      <c r="S159" s="19">
        <v>-0.34041363890441589</v>
      </c>
      <c r="T159" s="117">
        <v>-0.3007190549563431</v>
      </c>
      <c r="U159" s="25"/>
      <c r="V159" s="31"/>
    </row>
    <row r="160" spans="1:22" x14ac:dyDescent="0.25">
      <c r="A160" t="s">
        <v>401</v>
      </c>
      <c r="B160" t="s">
        <v>684</v>
      </c>
      <c r="C160" s="74" t="s">
        <v>145</v>
      </c>
      <c r="D160" s="12" t="s">
        <v>154</v>
      </c>
      <c r="E160" s="121">
        <v>189</v>
      </c>
      <c r="F160" s="123">
        <v>178</v>
      </c>
      <c r="G160" s="123">
        <v>174</v>
      </c>
      <c r="H160" s="129">
        <v>168</v>
      </c>
      <c r="I160" s="121">
        <v>150</v>
      </c>
      <c r="J160" s="123">
        <v>180</v>
      </c>
      <c r="K160" s="123">
        <v>157</v>
      </c>
      <c r="L160" s="13">
        <v>183</v>
      </c>
      <c r="M160" s="139">
        <v>134</v>
      </c>
      <c r="N160" s="29">
        <v>654</v>
      </c>
      <c r="O160" s="20">
        <v>4.1807302853636083E-3</v>
      </c>
      <c r="P160" s="22">
        <v>1.1235955056179775E-2</v>
      </c>
      <c r="Q160" s="19">
        <v>-9.7701149425287362E-2</v>
      </c>
      <c r="R160" s="19">
        <v>8.9285714285714288E-2</v>
      </c>
      <c r="S160" s="19">
        <v>-0.10666666666666667</v>
      </c>
      <c r="T160" s="117">
        <v>-2.3880597014925373E-2</v>
      </c>
      <c r="U160" s="25"/>
      <c r="V160" s="31"/>
    </row>
    <row r="161" spans="1:22" x14ac:dyDescent="0.25">
      <c r="A161" t="s">
        <v>402</v>
      </c>
      <c r="B161" t="s">
        <v>685</v>
      </c>
      <c r="C161" s="74" t="s">
        <v>145</v>
      </c>
      <c r="D161" s="12" t="s">
        <v>155</v>
      </c>
      <c r="E161" s="121">
        <v>1815</v>
      </c>
      <c r="F161" s="123">
        <v>1646</v>
      </c>
      <c r="G161" s="123">
        <v>1429</v>
      </c>
      <c r="H161" s="129">
        <v>1691</v>
      </c>
      <c r="I161" s="121">
        <v>1494</v>
      </c>
      <c r="J161" s="123">
        <v>1314</v>
      </c>
      <c r="K161" s="123">
        <v>1264</v>
      </c>
      <c r="L161" s="13">
        <v>1454</v>
      </c>
      <c r="M161" s="139">
        <v>1460</v>
      </c>
      <c r="N161" s="29">
        <v>5492</v>
      </c>
      <c r="O161" s="20">
        <v>3.5107906310729263E-2</v>
      </c>
      <c r="P161" s="22">
        <v>-0.20170109356014582</v>
      </c>
      <c r="Q161" s="19">
        <v>-0.11546536039188243</v>
      </c>
      <c r="R161" s="19">
        <v>-0.140153755174453</v>
      </c>
      <c r="S161" s="19">
        <v>-2.2757697456492636E-2</v>
      </c>
      <c r="T161" s="117">
        <v>-0.12268370607028754</v>
      </c>
      <c r="U161" s="25"/>
      <c r="V161" s="31"/>
    </row>
    <row r="162" spans="1:22" x14ac:dyDescent="0.25">
      <c r="A162" t="s">
        <v>403</v>
      </c>
      <c r="B162" t="s">
        <v>686</v>
      </c>
      <c r="C162" s="74" t="s">
        <v>145</v>
      </c>
      <c r="D162" s="12" t="s">
        <v>156</v>
      </c>
      <c r="E162" s="121">
        <v>701</v>
      </c>
      <c r="F162" s="123">
        <v>620</v>
      </c>
      <c r="G162" s="123">
        <v>626</v>
      </c>
      <c r="H162" s="129">
        <v>888</v>
      </c>
      <c r="I162" s="121">
        <v>671</v>
      </c>
      <c r="J162" s="123">
        <v>644</v>
      </c>
      <c r="K162" s="123">
        <v>601</v>
      </c>
      <c r="L162" s="13">
        <v>622</v>
      </c>
      <c r="M162" s="139">
        <v>456</v>
      </c>
      <c r="N162" s="29">
        <v>2323</v>
      </c>
      <c r="O162" s="20">
        <v>1.4849902833179912E-2</v>
      </c>
      <c r="P162" s="22">
        <v>3.870967741935484E-2</v>
      </c>
      <c r="Q162" s="19">
        <v>-3.9936102236421724E-2</v>
      </c>
      <c r="R162" s="19">
        <v>-0.29954954954954954</v>
      </c>
      <c r="S162" s="19">
        <v>-0.32041728763040239</v>
      </c>
      <c r="T162" s="117">
        <v>-0.17183600713012478</v>
      </c>
      <c r="U162" s="25"/>
      <c r="V162" s="31"/>
    </row>
    <row r="163" spans="1:22" x14ac:dyDescent="0.25">
      <c r="A163" t="s">
        <v>404</v>
      </c>
      <c r="B163" t="s">
        <v>687</v>
      </c>
      <c r="C163" s="74" t="s">
        <v>145</v>
      </c>
      <c r="D163" s="12" t="s">
        <v>157</v>
      </c>
      <c r="E163" s="121">
        <v>511.00000000000006</v>
      </c>
      <c r="F163" s="123">
        <v>474</v>
      </c>
      <c r="G163" s="123">
        <v>399</v>
      </c>
      <c r="H163" s="129">
        <v>501</v>
      </c>
      <c r="I163" s="121">
        <v>419</v>
      </c>
      <c r="J163" s="123">
        <v>496</v>
      </c>
      <c r="K163" s="123">
        <v>417</v>
      </c>
      <c r="L163" s="13">
        <v>491</v>
      </c>
      <c r="M163" s="139">
        <v>403</v>
      </c>
      <c r="N163" s="29">
        <v>1807</v>
      </c>
      <c r="O163" s="20">
        <v>1.1551344993351744E-2</v>
      </c>
      <c r="P163" s="22">
        <v>4.6413502109704644E-2</v>
      </c>
      <c r="Q163" s="19">
        <v>4.5112781954887216E-2</v>
      </c>
      <c r="R163" s="19">
        <v>-1.9960079840319361E-2</v>
      </c>
      <c r="S163" s="19">
        <v>-3.8186157517899763E-2</v>
      </c>
      <c r="T163" s="117">
        <v>7.8081427774679309E-3</v>
      </c>
      <c r="U163" s="25"/>
      <c r="V163" s="31"/>
    </row>
    <row r="164" spans="1:22" x14ac:dyDescent="0.25">
      <c r="A164" t="s">
        <v>405</v>
      </c>
      <c r="B164" t="s">
        <v>688</v>
      </c>
      <c r="C164" s="74" t="s">
        <v>145</v>
      </c>
      <c r="D164" s="12" t="s">
        <v>158</v>
      </c>
      <c r="E164" s="121">
        <v>1698</v>
      </c>
      <c r="F164" s="123">
        <v>1582</v>
      </c>
      <c r="G164" s="123">
        <v>1581</v>
      </c>
      <c r="H164" s="129">
        <v>1879</v>
      </c>
      <c r="I164" s="121">
        <v>1961</v>
      </c>
      <c r="J164" s="123">
        <v>1972</v>
      </c>
      <c r="K164" s="123">
        <v>2243</v>
      </c>
      <c r="L164" s="13">
        <v>2543</v>
      </c>
      <c r="M164" s="139">
        <v>2233</v>
      </c>
      <c r="N164" s="29">
        <v>8991</v>
      </c>
      <c r="O164" s="20">
        <v>5.7475452592819887E-2</v>
      </c>
      <c r="P164" s="22">
        <v>0.24652338811630847</v>
      </c>
      <c r="Q164" s="19">
        <v>0.41872232764073369</v>
      </c>
      <c r="R164" s="19">
        <v>0.35337945715806279</v>
      </c>
      <c r="S164" s="19">
        <v>0.1387047424783274</v>
      </c>
      <c r="T164" s="117">
        <v>0.28387833785520489</v>
      </c>
      <c r="U164" s="25"/>
      <c r="V164" s="31"/>
    </row>
    <row r="165" spans="1:22" x14ac:dyDescent="0.25">
      <c r="A165" t="s">
        <v>406</v>
      </c>
      <c r="B165" t="s">
        <v>689</v>
      </c>
      <c r="C165" s="74" t="s">
        <v>145</v>
      </c>
      <c r="D165" s="12" t="s">
        <v>159</v>
      </c>
      <c r="E165" s="121">
        <v>1560</v>
      </c>
      <c r="F165" s="123">
        <v>1528</v>
      </c>
      <c r="G165" s="123">
        <v>1129</v>
      </c>
      <c r="H165" s="129">
        <v>1447</v>
      </c>
      <c r="I165" s="121">
        <v>1633</v>
      </c>
      <c r="J165" s="123">
        <v>1720</v>
      </c>
      <c r="K165" s="123">
        <v>1521</v>
      </c>
      <c r="L165" s="13">
        <v>2558</v>
      </c>
      <c r="M165" s="139">
        <v>4772</v>
      </c>
      <c r="N165" s="29">
        <v>10571</v>
      </c>
      <c r="O165" s="20">
        <v>6.7575687838805354E-2</v>
      </c>
      <c r="P165" s="22">
        <v>0.1256544502617801</v>
      </c>
      <c r="Q165" s="19">
        <v>0.34720992028343667</v>
      </c>
      <c r="R165" s="19">
        <v>0.76779543883897716</v>
      </c>
      <c r="S165" s="19">
        <v>1.9222290263319044</v>
      </c>
      <c r="T165" s="117">
        <v>0.84260066236709086</v>
      </c>
      <c r="U165" s="25"/>
      <c r="V165" s="31"/>
    </row>
    <row r="166" spans="1:22" x14ac:dyDescent="0.25">
      <c r="A166" t="s">
        <v>407</v>
      </c>
      <c r="B166" t="s">
        <v>690</v>
      </c>
      <c r="C166" s="74" t="s">
        <v>145</v>
      </c>
      <c r="D166" s="12" t="s">
        <v>160</v>
      </c>
      <c r="E166" s="121">
        <v>541</v>
      </c>
      <c r="F166" s="123">
        <v>475</v>
      </c>
      <c r="G166" s="123">
        <v>345</v>
      </c>
      <c r="H166" s="129">
        <v>429</v>
      </c>
      <c r="I166" s="121">
        <v>466</v>
      </c>
      <c r="J166" s="123">
        <v>468</v>
      </c>
      <c r="K166" s="123">
        <v>425</v>
      </c>
      <c r="L166" s="13">
        <v>599</v>
      </c>
      <c r="M166" s="139">
        <v>622</v>
      </c>
      <c r="N166" s="29">
        <v>2114</v>
      </c>
      <c r="O166" s="20">
        <v>1.351385905697044E-2</v>
      </c>
      <c r="P166" s="22">
        <v>-1.4736842105263158E-2</v>
      </c>
      <c r="Q166" s="19">
        <v>0.2318840579710145</v>
      </c>
      <c r="R166" s="19">
        <v>0.39627039627039629</v>
      </c>
      <c r="S166" s="19">
        <v>0.33476394849785407</v>
      </c>
      <c r="T166" s="117">
        <v>0.23265306122448978</v>
      </c>
      <c r="U166" s="25"/>
      <c r="V166" s="31"/>
    </row>
    <row r="167" spans="1:22" x14ac:dyDescent="0.25">
      <c r="A167" t="s">
        <v>408</v>
      </c>
      <c r="B167" t="s">
        <v>691</v>
      </c>
      <c r="C167" s="74" t="s">
        <v>145</v>
      </c>
      <c r="D167" s="12" t="s">
        <v>161</v>
      </c>
      <c r="E167" s="121">
        <v>6456.9999999999991</v>
      </c>
      <c r="F167" s="123">
        <v>5993</v>
      </c>
      <c r="G167" s="123">
        <v>7765</v>
      </c>
      <c r="H167" s="129">
        <v>10164</v>
      </c>
      <c r="I167" s="121">
        <v>9533</v>
      </c>
      <c r="J167" s="123">
        <v>12001</v>
      </c>
      <c r="K167" s="123">
        <v>19377</v>
      </c>
      <c r="L167" s="13">
        <v>23295</v>
      </c>
      <c r="M167" s="139">
        <v>21343</v>
      </c>
      <c r="N167" s="29">
        <v>76016</v>
      </c>
      <c r="O167" s="20">
        <v>0.48593638130305822</v>
      </c>
      <c r="P167" s="22">
        <v>1.002502920073419</v>
      </c>
      <c r="Q167" s="19">
        <v>1.4954282034771411</v>
      </c>
      <c r="R167" s="19">
        <v>1.2919126328217236</v>
      </c>
      <c r="S167" s="19">
        <v>1.2388545054022868</v>
      </c>
      <c r="T167" s="117">
        <v>1.272186519204902</v>
      </c>
      <c r="U167" s="25"/>
      <c r="V167" s="31"/>
    </row>
    <row r="168" spans="1:22" x14ac:dyDescent="0.25">
      <c r="A168" t="s">
        <v>409</v>
      </c>
      <c r="B168" t="s">
        <v>692</v>
      </c>
      <c r="C168" s="74" t="s">
        <v>145</v>
      </c>
      <c r="D168" s="12" t="s">
        <v>162</v>
      </c>
      <c r="E168" s="121">
        <v>274</v>
      </c>
      <c r="F168" s="123">
        <v>212</v>
      </c>
      <c r="G168" s="123">
        <v>216</v>
      </c>
      <c r="H168" s="129">
        <v>207</v>
      </c>
      <c r="I168" s="121">
        <v>199</v>
      </c>
      <c r="J168" s="123">
        <v>174</v>
      </c>
      <c r="K168" s="123">
        <v>167</v>
      </c>
      <c r="L168" s="13">
        <v>147</v>
      </c>
      <c r="M168" s="139">
        <v>162</v>
      </c>
      <c r="N168" s="29">
        <v>650</v>
      </c>
      <c r="O168" s="20">
        <v>4.1551600695509871E-3</v>
      </c>
      <c r="P168" s="22">
        <v>-0.17924528301886791</v>
      </c>
      <c r="Q168" s="19">
        <v>-0.22685185185185186</v>
      </c>
      <c r="R168" s="19">
        <v>-0.28985507246376813</v>
      </c>
      <c r="S168" s="19">
        <v>-0.18592964824120603</v>
      </c>
      <c r="T168" s="117">
        <v>-0.22062350119904076</v>
      </c>
      <c r="U168" s="25"/>
      <c r="V168" s="31"/>
    </row>
    <row r="169" spans="1:22" x14ac:dyDescent="0.25">
      <c r="A169" t="s">
        <v>518</v>
      </c>
      <c r="B169" t="s">
        <v>693</v>
      </c>
      <c r="C169" s="74" t="s">
        <v>145</v>
      </c>
      <c r="D169" s="12" t="s">
        <v>513</v>
      </c>
      <c r="E169" s="121">
        <v>0</v>
      </c>
      <c r="F169" s="123">
        <v>0</v>
      </c>
      <c r="G169" s="123">
        <v>0</v>
      </c>
      <c r="H169" s="129">
        <v>0</v>
      </c>
      <c r="I169" s="121">
        <v>0</v>
      </c>
      <c r="J169" s="123">
        <v>0</v>
      </c>
      <c r="K169" s="123">
        <v>0</v>
      </c>
      <c r="L169" s="13" t="s">
        <v>11</v>
      </c>
      <c r="M169" s="139">
        <v>342</v>
      </c>
      <c r="N169" s="29">
        <v>342</v>
      </c>
      <c r="O169" s="20">
        <v>2.1862534519791347E-3</v>
      </c>
      <c r="P169" s="22" t="s">
        <v>11</v>
      </c>
      <c r="Q169" s="19" t="s">
        <v>11</v>
      </c>
      <c r="R169" s="19" t="s">
        <v>11</v>
      </c>
      <c r="S169" s="19" t="s">
        <v>11</v>
      </c>
      <c r="T169" s="117" t="s">
        <v>11</v>
      </c>
      <c r="U169" s="25"/>
      <c r="V169" s="31"/>
    </row>
    <row r="170" spans="1:22" x14ac:dyDescent="0.25">
      <c r="A170" t="s">
        <v>519</v>
      </c>
      <c r="B170" t="s">
        <v>694</v>
      </c>
      <c r="C170" s="74" t="s">
        <v>145</v>
      </c>
      <c r="D170" s="12" t="s">
        <v>514</v>
      </c>
      <c r="E170" s="121">
        <v>0</v>
      </c>
      <c r="F170" s="123">
        <v>0</v>
      </c>
      <c r="G170" s="123">
        <v>0</v>
      </c>
      <c r="H170" s="129">
        <v>0</v>
      </c>
      <c r="I170" s="121">
        <v>0</v>
      </c>
      <c r="J170" s="123">
        <v>0</v>
      </c>
      <c r="K170" s="123">
        <v>0</v>
      </c>
      <c r="L170" s="13" t="s">
        <v>11</v>
      </c>
      <c r="M170" s="139">
        <v>48</v>
      </c>
      <c r="N170" s="29">
        <v>48</v>
      </c>
      <c r="O170" s="20">
        <v>3.0684258975145751E-4</v>
      </c>
      <c r="P170" s="22" t="s">
        <v>11</v>
      </c>
      <c r="Q170" s="19" t="s">
        <v>11</v>
      </c>
      <c r="R170" s="19" t="s">
        <v>11</v>
      </c>
      <c r="S170" s="19" t="s">
        <v>11</v>
      </c>
      <c r="T170" s="117" t="s">
        <v>11</v>
      </c>
      <c r="U170" s="25"/>
      <c r="V170" s="31"/>
    </row>
    <row r="171" spans="1:22" x14ac:dyDescent="0.25">
      <c r="A171" t="s">
        <v>410</v>
      </c>
      <c r="B171" t="s">
        <v>695</v>
      </c>
      <c r="C171" s="74" t="s">
        <v>145</v>
      </c>
      <c r="D171" s="12" t="s">
        <v>163</v>
      </c>
      <c r="E171" s="121">
        <v>2285</v>
      </c>
      <c r="F171" s="123">
        <v>2215</v>
      </c>
      <c r="G171" s="123">
        <v>2039</v>
      </c>
      <c r="H171" s="129">
        <v>2664</v>
      </c>
      <c r="I171" s="121">
        <v>1635</v>
      </c>
      <c r="J171" s="123">
        <v>1642</v>
      </c>
      <c r="K171" s="123">
        <v>1628</v>
      </c>
      <c r="L171" s="13">
        <v>1784</v>
      </c>
      <c r="M171" s="139">
        <v>1563</v>
      </c>
      <c r="N171" s="29">
        <v>6617</v>
      </c>
      <c r="O171" s="20">
        <v>4.2299529508029045E-2</v>
      </c>
      <c r="P171" s="22">
        <v>-0.25869074492099325</v>
      </c>
      <c r="Q171" s="19">
        <v>-0.20156939676311916</v>
      </c>
      <c r="R171" s="19">
        <v>-0.33033033033033032</v>
      </c>
      <c r="S171" s="19">
        <v>-4.4036697247706424E-2</v>
      </c>
      <c r="T171" s="117">
        <v>-0.22635332631825092</v>
      </c>
      <c r="U171" s="25"/>
      <c r="V171" s="31"/>
    </row>
    <row r="172" spans="1:22" ht="16.5" thickBot="1" x14ac:dyDescent="0.3">
      <c r="A172" t="s">
        <v>500</v>
      </c>
      <c r="B172" t="s">
        <v>696</v>
      </c>
      <c r="C172" s="74" t="s">
        <v>145</v>
      </c>
      <c r="D172" s="12" t="s">
        <v>33</v>
      </c>
      <c r="E172" s="121" t="s">
        <v>11</v>
      </c>
      <c r="F172" s="123" t="s">
        <v>11</v>
      </c>
      <c r="G172" s="123" t="s">
        <v>11</v>
      </c>
      <c r="H172" s="129" t="s">
        <v>11</v>
      </c>
      <c r="I172" s="121">
        <v>817</v>
      </c>
      <c r="J172" s="123">
        <v>1069</v>
      </c>
      <c r="K172" s="123">
        <v>946</v>
      </c>
      <c r="L172" s="13">
        <v>1218</v>
      </c>
      <c r="M172" s="139">
        <v>2462</v>
      </c>
      <c r="N172" s="29">
        <v>5695</v>
      </c>
      <c r="O172" s="20">
        <v>3.6405594763219799E-2</v>
      </c>
      <c r="P172" s="22" t="s">
        <v>11</v>
      </c>
      <c r="Q172" s="19" t="s">
        <v>11</v>
      </c>
      <c r="R172" s="19" t="s">
        <v>11</v>
      </c>
      <c r="S172" s="19">
        <v>2.0134638922888617</v>
      </c>
      <c r="T172" s="117">
        <v>5.9706242350061203</v>
      </c>
      <c r="U172" s="25"/>
      <c r="V172" s="31"/>
    </row>
    <row r="173" spans="1:22" ht="16.5" thickBot="1" x14ac:dyDescent="0.3">
      <c r="A173" t="s">
        <v>411</v>
      </c>
      <c r="B173" t="s">
        <v>697</v>
      </c>
      <c r="C173" s="98" t="s">
        <v>145</v>
      </c>
      <c r="D173" s="99" t="s">
        <v>34</v>
      </c>
      <c r="E173" s="122">
        <v>26159</v>
      </c>
      <c r="F173" s="130">
        <v>24574</v>
      </c>
      <c r="G173" s="130">
        <v>24056</v>
      </c>
      <c r="H173" s="131">
        <v>29896</v>
      </c>
      <c r="I173" s="122">
        <v>28659</v>
      </c>
      <c r="J173" s="130">
        <v>31646</v>
      </c>
      <c r="K173" s="130">
        <v>37308</v>
      </c>
      <c r="L173" s="101">
        <v>44020</v>
      </c>
      <c r="M173" s="136">
        <v>43458</v>
      </c>
      <c r="N173" s="100">
        <v>156432</v>
      </c>
      <c r="O173" s="52">
        <v>2.7930161028005329E-2</v>
      </c>
      <c r="P173" s="102">
        <v>0.28778383657524215</v>
      </c>
      <c r="Q173" s="51">
        <v>0.550881277020286</v>
      </c>
      <c r="R173" s="51">
        <v>0.47243778431897243</v>
      </c>
      <c r="S173" s="51">
        <v>0.5163822882864022</v>
      </c>
      <c r="T173" s="102">
        <v>0.45945794654102717</v>
      </c>
      <c r="U173" s="25"/>
      <c r="V173" s="31"/>
    </row>
    <row r="174" spans="1:22" x14ac:dyDescent="0.25">
      <c r="A174" t="s">
        <v>412</v>
      </c>
      <c r="B174" t="s">
        <v>698</v>
      </c>
      <c r="C174" s="74" t="s">
        <v>164</v>
      </c>
      <c r="D174" s="12" t="s">
        <v>165</v>
      </c>
      <c r="E174" s="121">
        <v>1524</v>
      </c>
      <c r="F174" s="123">
        <v>1431</v>
      </c>
      <c r="G174" s="123">
        <v>1368</v>
      </c>
      <c r="H174" s="129">
        <v>1693</v>
      </c>
      <c r="I174" s="121">
        <v>1552</v>
      </c>
      <c r="J174" s="123">
        <v>1687</v>
      </c>
      <c r="K174" s="123">
        <v>1413</v>
      </c>
      <c r="L174" s="13">
        <v>1665</v>
      </c>
      <c r="M174" s="139">
        <v>1525</v>
      </c>
      <c r="N174" s="29">
        <v>6290</v>
      </c>
      <c r="O174" s="20">
        <v>7.2930918535352371E-2</v>
      </c>
      <c r="P174" s="22">
        <v>0.17889587700908455</v>
      </c>
      <c r="Q174" s="19">
        <v>3.2894736842105261E-2</v>
      </c>
      <c r="R174" s="19">
        <v>-1.6538688718251624E-2</v>
      </c>
      <c r="S174" s="19">
        <v>-1.7396907216494846E-2</v>
      </c>
      <c r="T174" s="117">
        <v>4.070152217074785E-2</v>
      </c>
      <c r="U174" s="25"/>
      <c r="V174" s="31"/>
    </row>
    <row r="175" spans="1:22" x14ac:dyDescent="0.25">
      <c r="A175" t="s">
        <v>413</v>
      </c>
      <c r="B175" t="s">
        <v>699</v>
      </c>
      <c r="C175" s="74" t="s">
        <v>164</v>
      </c>
      <c r="D175" s="12" t="s">
        <v>166</v>
      </c>
      <c r="E175" s="121">
        <v>848</v>
      </c>
      <c r="F175" s="123">
        <v>832</v>
      </c>
      <c r="G175" s="123">
        <v>706</v>
      </c>
      <c r="H175" s="129">
        <v>1152</v>
      </c>
      <c r="I175" s="121">
        <v>943</v>
      </c>
      <c r="J175" s="123">
        <v>985</v>
      </c>
      <c r="K175" s="123">
        <v>1047</v>
      </c>
      <c r="L175" s="13">
        <v>1065</v>
      </c>
      <c r="M175" s="139">
        <v>813</v>
      </c>
      <c r="N175" s="29">
        <v>3910</v>
      </c>
      <c r="O175" s="20">
        <v>4.5335435846300121E-2</v>
      </c>
      <c r="P175" s="22">
        <v>0.18389423076923078</v>
      </c>
      <c r="Q175" s="19">
        <v>0.48300283286118978</v>
      </c>
      <c r="R175" s="19">
        <v>-7.5520833333333329E-2</v>
      </c>
      <c r="S175" s="19">
        <v>-0.13785790031813361</v>
      </c>
      <c r="T175" s="117">
        <v>7.6245527112579134E-2</v>
      </c>
      <c r="U175" s="25"/>
      <c r="V175" s="31"/>
    </row>
    <row r="176" spans="1:22" x14ac:dyDescent="0.25">
      <c r="A176" t="s">
        <v>414</v>
      </c>
      <c r="B176" t="s">
        <v>700</v>
      </c>
      <c r="C176" s="74" t="s">
        <v>164</v>
      </c>
      <c r="D176" s="12" t="s">
        <v>167</v>
      </c>
      <c r="E176" s="121">
        <v>1358</v>
      </c>
      <c r="F176" s="123">
        <v>1398</v>
      </c>
      <c r="G176" s="123">
        <v>1209</v>
      </c>
      <c r="H176" s="129">
        <v>1431</v>
      </c>
      <c r="I176" s="121">
        <v>1335</v>
      </c>
      <c r="J176" s="123">
        <v>1451</v>
      </c>
      <c r="K176" s="123">
        <v>1316</v>
      </c>
      <c r="L176" s="13">
        <v>1364</v>
      </c>
      <c r="M176" s="139">
        <v>1416</v>
      </c>
      <c r="N176" s="29">
        <v>5547</v>
      </c>
      <c r="O176" s="20">
        <v>6.4316026250492778E-2</v>
      </c>
      <c r="P176" s="22">
        <v>3.7911301859799712E-2</v>
      </c>
      <c r="Q176" s="19">
        <v>8.850289495450786E-2</v>
      </c>
      <c r="R176" s="19">
        <v>-4.6820405310971348E-2</v>
      </c>
      <c r="S176" s="19">
        <v>6.0674157303370786E-2</v>
      </c>
      <c r="T176" s="117">
        <v>3.2384142936906758E-2</v>
      </c>
      <c r="U176" s="25"/>
      <c r="V176" s="31"/>
    </row>
    <row r="177" spans="1:22" x14ac:dyDescent="0.25">
      <c r="A177" t="s">
        <v>415</v>
      </c>
      <c r="B177" t="s">
        <v>701</v>
      </c>
      <c r="C177" s="74" t="s">
        <v>164</v>
      </c>
      <c r="D177" s="12" t="s">
        <v>168</v>
      </c>
      <c r="E177" s="121">
        <v>1654.9999999999998</v>
      </c>
      <c r="F177" s="123">
        <v>1713</v>
      </c>
      <c r="G177" s="123">
        <v>1619</v>
      </c>
      <c r="H177" s="129">
        <v>1969</v>
      </c>
      <c r="I177" s="121">
        <v>1922</v>
      </c>
      <c r="J177" s="123">
        <v>2013</v>
      </c>
      <c r="K177" s="123">
        <v>1915</v>
      </c>
      <c r="L177" s="13">
        <v>2436</v>
      </c>
      <c r="M177" s="139">
        <v>2161</v>
      </c>
      <c r="N177" s="29">
        <v>8525</v>
      </c>
      <c r="O177" s="20">
        <v>9.8845163833685037E-2</v>
      </c>
      <c r="P177" s="22">
        <v>0.17513134851138354</v>
      </c>
      <c r="Q177" s="19">
        <v>0.18282890673255095</v>
      </c>
      <c r="R177" s="19">
        <v>0.23717623158963941</v>
      </c>
      <c r="S177" s="19">
        <v>0.12434963579604578</v>
      </c>
      <c r="T177" s="117">
        <v>0.18025751072961374</v>
      </c>
      <c r="U177" s="25"/>
      <c r="V177" s="31"/>
    </row>
    <row r="178" spans="1:22" x14ac:dyDescent="0.25">
      <c r="A178" t="s">
        <v>416</v>
      </c>
      <c r="B178" t="s">
        <v>702</v>
      </c>
      <c r="C178" s="74" t="s">
        <v>164</v>
      </c>
      <c r="D178" s="12" t="s">
        <v>169</v>
      </c>
      <c r="E178" s="121">
        <v>2443</v>
      </c>
      <c r="F178" s="123">
        <v>2681</v>
      </c>
      <c r="G178" s="123">
        <v>2177</v>
      </c>
      <c r="H178" s="129">
        <v>2659</v>
      </c>
      <c r="I178" s="121">
        <v>2679</v>
      </c>
      <c r="J178" s="123">
        <v>2855</v>
      </c>
      <c r="K178" s="123">
        <v>2716</v>
      </c>
      <c r="L178" s="13">
        <v>3131</v>
      </c>
      <c r="M178" s="139">
        <v>2598</v>
      </c>
      <c r="N178" s="29">
        <v>11300</v>
      </c>
      <c r="O178" s="20">
        <v>0.13102056906986992</v>
      </c>
      <c r="P178" s="22">
        <v>6.49011562849683E-2</v>
      </c>
      <c r="Q178" s="19">
        <v>0.24758842443729903</v>
      </c>
      <c r="R178" s="19">
        <v>0.17751034223392254</v>
      </c>
      <c r="S178" s="19">
        <v>-3.0235162374020158E-2</v>
      </c>
      <c r="T178" s="117">
        <v>0.10827775598273832</v>
      </c>
      <c r="U178" s="25"/>
      <c r="V178" s="31"/>
    </row>
    <row r="179" spans="1:22" x14ac:dyDescent="0.25">
      <c r="A179" t="s">
        <v>417</v>
      </c>
      <c r="B179" t="s">
        <v>703</v>
      </c>
      <c r="C179" s="74" t="s">
        <v>164</v>
      </c>
      <c r="D179" s="12" t="s">
        <v>170</v>
      </c>
      <c r="E179" s="121">
        <v>1263</v>
      </c>
      <c r="F179" s="123">
        <v>1527</v>
      </c>
      <c r="G179" s="123">
        <v>1398</v>
      </c>
      <c r="H179" s="129">
        <v>1527</v>
      </c>
      <c r="I179" s="121">
        <v>1536</v>
      </c>
      <c r="J179" s="123">
        <v>1795</v>
      </c>
      <c r="K179" s="123">
        <v>1656</v>
      </c>
      <c r="L179" s="13">
        <v>1734</v>
      </c>
      <c r="M179" s="139">
        <v>1712</v>
      </c>
      <c r="N179" s="29">
        <v>6897</v>
      </c>
      <c r="O179" s="20">
        <v>7.9968926095123252E-2</v>
      </c>
      <c r="P179" s="22">
        <v>0.17550753110674525</v>
      </c>
      <c r="Q179" s="19">
        <v>0.18454935622317598</v>
      </c>
      <c r="R179" s="19">
        <v>0.13555992141453832</v>
      </c>
      <c r="S179" s="19">
        <v>0.11458333333333333</v>
      </c>
      <c r="T179" s="117">
        <v>0.15180360721442887</v>
      </c>
      <c r="U179" s="25"/>
      <c r="V179" s="31"/>
    </row>
    <row r="180" spans="1:22" x14ac:dyDescent="0.25">
      <c r="A180" t="s">
        <v>418</v>
      </c>
      <c r="B180" t="s">
        <v>704</v>
      </c>
      <c r="C180" s="74" t="s">
        <v>164</v>
      </c>
      <c r="D180" s="12" t="s">
        <v>171</v>
      </c>
      <c r="E180" s="121">
        <v>544</v>
      </c>
      <c r="F180" s="123">
        <v>541</v>
      </c>
      <c r="G180" s="123">
        <v>519</v>
      </c>
      <c r="H180" s="129">
        <v>553</v>
      </c>
      <c r="I180" s="121">
        <v>631</v>
      </c>
      <c r="J180" s="123">
        <v>791</v>
      </c>
      <c r="K180" s="123">
        <v>722</v>
      </c>
      <c r="L180" s="13">
        <v>720</v>
      </c>
      <c r="M180" s="139">
        <v>826</v>
      </c>
      <c r="N180" s="29">
        <v>3059</v>
      </c>
      <c r="O180" s="20">
        <v>3.5468311573870093E-2</v>
      </c>
      <c r="P180" s="22">
        <v>0.46210720887245843</v>
      </c>
      <c r="Q180" s="19">
        <v>0.39113680154142583</v>
      </c>
      <c r="R180" s="19">
        <v>0.30198915009041594</v>
      </c>
      <c r="S180" s="19">
        <v>0.30903328050713152</v>
      </c>
      <c r="T180" s="117">
        <v>0.36319073083778969</v>
      </c>
      <c r="U180" s="25"/>
      <c r="V180" s="31"/>
    </row>
    <row r="181" spans="1:22" x14ac:dyDescent="0.25">
      <c r="A181" t="s">
        <v>419</v>
      </c>
      <c r="B181" t="s">
        <v>705</v>
      </c>
      <c r="C181" s="74" t="s">
        <v>164</v>
      </c>
      <c r="D181" s="12" t="s">
        <v>172</v>
      </c>
      <c r="E181" s="121">
        <v>2145</v>
      </c>
      <c r="F181" s="123">
        <v>2057</v>
      </c>
      <c r="G181" s="123">
        <v>1965</v>
      </c>
      <c r="H181" s="129">
        <v>2241</v>
      </c>
      <c r="I181" s="121">
        <v>2322</v>
      </c>
      <c r="J181" s="123">
        <v>2689</v>
      </c>
      <c r="K181" s="123">
        <v>2531</v>
      </c>
      <c r="L181" s="13">
        <v>3021</v>
      </c>
      <c r="M181" s="139">
        <v>2371</v>
      </c>
      <c r="N181" s="29">
        <v>10612</v>
      </c>
      <c r="O181" s="20">
        <v>0.12304338751942119</v>
      </c>
      <c r="P181" s="22">
        <v>0.30724355858045699</v>
      </c>
      <c r="Q181" s="19">
        <v>0.28804071246819341</v>
      </c>
      <c r="R181" s="19">
        <v>0.34805890227576974</v>
      </c>
      <c r="S181" s="19">
        <v>2.1102497846683894E-2</v>
      </c>
      <c r="T181" s="117">
        <v>0.23610949330227141</v>
      </c>
      <c r="U181" s="25"/>
      <c r="V181" s="31"/>
    </row>
    <row r="182" spans="1:22" x14ac:dyDescent="0.25">
      <c r="A182" t="s">
        <v>420</v>
      </c>
      <c r="B182" t="s">
        <v>706</v>
      </c>
      <c r="C182" s="74" t="s">
        <v>164</v>
      </c>
      <c r="D182" s="12" t="s">
        <v>173</v>
      </c>
      <c r="E182" s="121">
        <v>444.71064814814815</v>
      </c>
      <c r="F182" s="123">
        <v>644</v>
      </c>
      <c r="G182" s="123">
        <v>727</v>
      </c>
      <c r="H182" s="129">
        <v>1028</v>
      </c>
      <c r="I182" s="121">
        <v>1880</v>
      </c>
      <c r="J182" s="123">
        <v>1472</v>
      </c>
      <c r="K182" s="123">
        <v>1377</v>
      </c>
      <c r="L182" s="13">
        <v>1355</v>
      </c>
      <c r="M182" s="139">
        <v>1350</v>
      </c>
      <c r="N182" s="29">
        <v>5554</v>
      </c>
      <c r="O182" s="20">
        <v>6.439718943487234E-2</v>
      </c>
      <c r="P182" s="22">
        <v>1.2857142857142858</v>
      </c>
      <c r="Q182" s="19">
        <v>0.89408528198074277</v>
      </c>
      <c r="R182" s="19">
        <v>0.31809338521400776</v>
      </c>
      <c r="S182" s="19">
        <v>-0.28191489361702127</v>
      </c>
      <c r="T182" s="117">
        <v>0.29796681467632624</v>
      </c>
      <c r="U182" s="25"/>
      <c r="V182" s="31"/>
    </row>
    <row r="183" spans="1:22" x14ac:dyDescent="0.25">
      <c r="A183" t="s">
        <v>421</v>
      </c>
      <c r="B183" t="s">
        <v>707</v>
      </c>
      <c r="C183" s="74" t="s">
        <v>164</v>
      </c>
      <c r="D183" s="12" t="s">
        <v>174</v>
      </c>
      <c r="E183" s="121">
        <v>185.06779661016944</v>
      </c>
      <c r="F183" s="123">
        <v>351</v>
      </c>
      <c r="G183" s="123">
        <v>341</v>
      </c>
      <c r="H183" s="129">
        <v>461</v>
      </c>
      <c r="I183" s="121">
        <v>598</v>
      </c>
      <c r="J183" s="123">
        <v>544</v>
      </c>
      <c r="K183" s="123">
        <v>585</v>
      </c>
      <c r="L183" s="13">
        <v>542</v>
      </c>
      <c r="M183" s="139">
        <v>554</v>
      </c>
      <c r="N183" s="29">
        <v>2225</v>
      </c>
      <c r="O183" s="20">
        <v>2.5798297892076154E-2</v>
      </c>
      <c r="P183" s="22">
        <v>0.54985754985754987</v>
      </c>
      <c r="Q183" s="19">
        <v>0.71554252199413493</v>
      </c>
      <c r="R183" s="19">
        <v>0.175704989154013</v>
      </c>
      <c r="S183" s="19">
        <v>-7.3578595317725759E-2</v>
      </c>
      <c r="T183" s="117">
        <v>0.27070245573957741</v>
      </c>
      <c r="U183" s="25"/>
      <c r="V183" s="31"/>
    </row>
    <row r="184" spans="1:22" x14ac:dyDescent="0.25">
      <c r="A184" t="s">
        <v>422</v>
      </c>
      <c r="B184" t="s">
        <v>708</v>
      </c>
      <c r="C184" s="74" t="s">
        <v>164</v>
      </c>
      <c r="D184" s="12" t="s">
        <v>175</v>
      </c>
      <c r="E184" s="121">
        <v>708.99999999999989</v>
      </c>
      <c r="F184" s="123">
        <v>756</v>
      </c>
      <c r="G184" s="123">
        <v>816</v>
      </c>
      <c r="H184" s="129">
        <v>980</v>
      </c>
      <c r="I184" s="121">
        <v>1014</v>
      </c>
      <c r="J184" s="123">
        <v>1052</v>
      </c>
      <c r="K184" s="123">
        <v>918</v>
      </c>
      <c r="L184" s="13">
        <v>1060</v>
      </c>
      <c r="M184" s="139">
        <v>1406</v>
      </c>
      <c r="N184" s="29">
        <v>4436</v>
      </c>
      <c r="O184" s="20">
        <v>5.1434269415393176E-2</v>
      </c>
      <c r="P184" s="22">
        <v>0.39153439153439151</v>
      </c>
      <c r="Q184" s="19">
        <v>0.125</v>
      </c>
      <c r="R184" s="19">
        <v>8.1632653061224483E-2</v>
      </c>
      <c r="S184" s="19">
        <v>0.38658777120315579</v>
      </c>
      <c r="T184" s="117">
        <v>0.24397083567021874</v>
      </c>
      <c r="U184" s="25"/>
      <c r="V184" s="31"/>
    </row>
    <row r="185" spans="1:22" x14ac:dyDescent="0.25">
      <c r="A185" t="s">
        <v>423</v>
      </c>
      <c r="B185" t="s">
        <v>709</v>
      </c>
      <c r="C185" s="74" t="s">
        <v>164</v>
      </c>
      <c r="D185" s="12" t="s">
        <v>176</v>
      </c>
      <c r="E185" s="121">
        <v>155.99999999999997</v>
      </c>
      <c r="F185" s="123">
        <v>276</v>
      </c>
      <c r="G185" s="123">
        <v>269</v>
      </c>
      <c r="H185" s="129">
        <v>285</v>
      </c>
      <c r="I185" s="121">
        <v>332</v>
      </c>
      <c r="J185" s="123">
        <v>279</v>
      </c>
      <c r="K185" s="123">
        <v>299</v>
      </c>
      <c r="L185" s="13">
        <v>294</v>
      </c>
      <c r="M185" s="139">
        <v>346</v>
      </c>
      <c r="N185" s="29">
        <v>1218</v>
      </c>
      <c r="O185" s="20">
        <v>1.4122394082044385E-2</v>
      </c>
      <c r="P185" s="22">
        <v>1.0869565217391304E-2</v>
      </c>
      <c r="Q185" s="19">
        <v>0.11152416356877323</v>
      </c>
      <c r="R185" s="19">
        <v>3.1578947368421054E-2</v>
      </c>
      <c r="S185" s="19">
        <v>4.2168674698795178E-2</v>
      </c>
      <c r="T185" s="117">
        <v>4.8192771084337352E-2</v>
      </c>
      <c r="U185" s="25"/>
      <c r="V185" s="31"/>
    </row>
    <row r="186" spans="1:22" x14ac:dyDescent="0.25">
      <c r="A186" t="s">
        <v>424</v>
      </c>
      <c r="B186" t="s">
        <v>710</v>
      </c>
      <c r="C186" s="74" t="s">
        <v>164</v>
      </c>
      <c r="D186" s="12" t="s">
        <v>177</v>
      </c>
      <c r="E186" s="121">
        <v>42</v>
      </c>
      <c r="F186" s="123">
        <v>93</v>
      </c>
      <c r="G186" s="123">
        <v>95</v>
      </c>
      <c r="H186" s="129">
        <v>115</v>
      </c>
      <c r="I186" s="121">
        <v>107</v>
      </c>
      <c r="J186" s="123">
        <v>111</v>
      </c>
      <c r="K186" s="123">
        <v>100</v>
      </c>
      <c r="L186" s="13">
        <v>111</v>
      </c>
      <c r="M186" s="139">
        <v>93</v>
      </c>
      <c r="N186" s="29">
        <v>415</v>
      </c>
      <c r="O186" s="20">
        <v>4.8118173596456643E-3</v>
      </c>
      <c r="P186" s="22">
        <v>0.19354838709677419</v>
      </c>
      <c r="Q186" s="19">
        <v>5.2631578947368418E-2</v>
      </c>
      <c r="R186" s="19">
        <v>-3.4782608695652174E-2</v>
      </c>
      <c r="S186" s="19">
        <v>-0.13084112149532709</v>
      </c>
      <c r="T186" s="117">
        <v>1.2195121951219513E-2</v>
      </c>
      <c r="U186" s="25"/>
      <c r="V186" s="31"/>
    </row>
    <row r="187" spans="1:22" x14ac:dyDescent="0.25">
      <c r="A187" t="s">
        <v>425</v>
      </c>
      <c r="B187" t="s">
        <v>711</v>
      </c>
      <c r="C187" s="74" t="s">
        <v>164</v>
      </c>
      <c r="D187" s="12" t="s">
        <v>178</v>
      </c>
      <c r="E187" s="121">
        <v>3277</v>
      </c>
      <c r="F187" s="123">
        <v>3360</v>
      </c>
      <c r="G187" s="123">
        <v>2888</v>
      </c>
      <c r="H187" s="129">
        <v>3716</v>
      </c>
      <c r="I187" s="121">
        <v>2794</v>
      </c>
      <c r="J187" s="123">
        <v>3113</v>
      </c>
      <c r="K187" s="123">
        <v>2834</v>
      </c>
      <c r="L187" s="13">
        <v>3178</v>
      </c>
      <c r="M187" s="139">
        <v>2883</v>
      </c>
      <c r="N187" s="29">
        <v>12008</v>
      </c>
      <c r="O187" s="20">
        <v>0.13922964543283167</v>
      </c>
      <c r="P187" s="22">
        <v>-7.3511904761904764E-2</v>
      </c>
      <c r="Q187" s="19">
        <v>-1.8698060941828253E-2</v>
      </c>
      <c r="R187" s="19">
        <v>-0.14477933261571582</v>
      </c>
      <c r="S187" s="19">
        <v>3.1853972798854692E-2</v>
      </c>
      <c r="T187" s="117">
        <v>-5.8786643674557139E-2</v>
      </c>
      <c r="U187" s="25"/>
      <c r="V187" s="31"/>
    </row>
    <row r="188" spans="1:22" ht="16.5" thickBot="1" x14ac:dyDescent="0.3">
      <c r="A188" t="s">
        <v>501</v>
      </c>
      <c r="B188" t="s">
        <v>712</v>
      </c>
      <c r="C188" s="74" t="s">
        <v>164</v>
      </c>
      <c r="D188" s="12" t="s">
        <v>33</v>
      </c>
      <c r="E188" s="121" t="s">
        <v>11</v>
      </c>
      <c r="F188" s="123" t="s">
        <v>11</v>
      </c>
      <c r="G188" s="123" t="s">
        <v>11</v>
      </c>
      <c r="H188" s="129" t="s">
        <v>11</v>
      </c>
      <c r="I188" s="121">
        <v>1072</v>
      </c>
      <c r="J188" s="123">
        <v>1002</v>
      </c>
      <c r="K188" s="123">
        <v>918</v>
      </c>
      <c r="L188" s="13">
        <v>1072</v>
      </c>
      <c r="M188" s="139">
        <v>1258</v>
      </c>
      <c r="N188" s="29">
        <v>4250</v>
      </c>
      <c r="O188" s="20">
        <v>4.9277647659021866E-2</v>
      </c>
      <c r="P188" s="22" t="s">
        <v>11</v>
      </c>
      <c r="Q188" s="19" t="s">
        <v>11</v>
      </c>
      <c r="R188" s="19" t="s">
        <v>11</v>
      </c>
      <c r="S188" s="19">
        <v>0.17350746268656717</v>
      </c>
      <c r="T188" s="117">
        <v>2.96455223880597</v>
      </c>
      <c r="U188" s="25"/>
      <c r="V188" s="31"/>
    </row>
    <row r="189" spans="1:22" ht="16.5" thickBot="1" x14ac:dyDescent="0.3">
      <c r="A189" t="s">
        <v>426</v>
      </c>
      <c r="B189" t="s">
        <v>713</v>
      </c>
      <c r="C189" s="98" t="s">
        <v>164</v>
      </c>
      <c r="D189" s="99" t="s">
        <v>34</v>
      </c>
      <c r="E189" s="122">
        <v>16683</v>
      </c>
      <c r="F189" s="130">
        <v>17660</v>
      </c>
      <c r="G189" s="130">
        <v>16097</v>
      </c>
      <c r="H189" s="131">
        <v>19810</v>
      </c>
      <c r="I189" s="122">
        <v>20583</v>
      </c>
      <c r="J189" s="130">
        <v>21839</v>
      </c>
      <c r="K189" s="130">
        <v>20347</v>
      </c>
      <c r="L189" s="101">
        <v>22748</v>
      </c>
      <c r="M189" s="136">
        <v>21312</v>
      </c>
      <c r="N189" s="100">
        <v>86246</v>
      </c>
      <c r="O189" s="52">
        <v>1.539879735617615E-2</v>
      </c>
      <c r="P189" s="102">
        <v>0.23663646659116647</v>
      </c>
      <c r="Q189" s="51">
        <v>0.26402435236379451</v>
      </c>
      <c r="R189" s="51">
        <v>0.14830893488137303</v>
      </c>
      <c r="S189" s="51">
        <v>3.541757761259292E-2</v>
      </c>
      <c r="T189" s="102">
        <v>0.16312879298718813</v>
      </c>
      <c r="U189" s="25"/>
      <c r="V189" s="75"/>
    </row>
    <row r="190" spans="1:22" x14ac:dyDescent="0.25">
      <c r="A190" t="s">
        <v>427</v>
      </c>
      <c r="B190" t="s">
        <v>714</v>
      </c>
      <c r="C190" s="74" t="s">
        <v>179</v>
      </c>
      <c r="D190" s="12" t="s">
        <v>180</v>
      </c>
      <c r="E190" s="121">
        <v>5531</v>
      </c>
      <c r="F190" s="123">
        <v>5702</v>
      </c>
      <c r="G190" s="123">
        <v>5356</v>
      </c>
      <c r="H190" s="129">
        <v>5881</v>
      </c>
      <c r="I190" s="121">
        <v>5642</v>
      </c>
      <c r="J190" s="123">
        <v>6535</v>
      </c>
      <c r="K190" s="123">
        <v>6033</v>
      </c>
      <c r="L190" s="13">
        <v>6248</v>
      </c>
      <c r="M190" s="139">
        <v>5555</v>
      </c>
      <c r="N190" s="29">
        <v>24371</v>
      </c>
      <c r="O190" s="20">
        <v>5.5657055161483338E-2</v>
      </c>
      <c r="P190" s="22">
        <v>0.14608909154682567</v>
      </c>
      <c r="Q190" s="19">
        <v>0.12640029873039582</v>
      </c>
      <c r="R190" s="19">
        <v>6.2404353001190273E-2</v>
      </c>
      <c r="S190" s="19">
        <v>-1.5420063807160581E-2</v>
      </c>
      <c r="T190" s="117">
        <v>7.9270182897125896E-2</v>
      </c>
      <c r="U190" s="25"/>
      <c r="V190" s="31"/>
    </row>
    <row r="191" spans="1:22" x14ac:dyDescent="0.25">
      <c r="A191" t="s">
        <v>428</v>
      </c>
      <c r="B191" t="s">
        <v>715</v>
      </c>
      <c r="C191" s="74" t="s">
        <v>179</v>
      </c>
      <c r="D191" s="12" t="s">
        <v>181</v>
      </c>
      <c r="E191" s="121">
        <v>14537.999999999998</v>
      </c>
      <c r="F191" s="123">
        <v>14831</v>
      </c>
      <c r="G191" s="123">
        <v>13681</v>
      </c>
      <c r="H191" s="129">
        <v>15814</v>
      </c>
      <c r="I191" s="121">
        <v>14163</v>
      </c>
      <c r="J191" s="123">
        <v>15894</v>
      </c>
      <c r="K191" s="123">
        <v>13992</v>
      </c>
      <c r="L191" s="13">
        <v>15566</v>
      </c>
      <c r="M191" s="139">
        <v>13664</v>
      </c>
      <c r="N191" s="29">
        <v>59116</v>
      </c>
      <c r="O191" s="20">
        <v>0.13500564084059943</v>
      </c>
      <c r="P191" s="22">
        <v>7.1674195940934535E-2</v>
      </c>
      <c r="Q191" s="19">
        <v>2.2732256414004823E-2</v>
      </c>
      <c r="R191" s="19">
        <v>-1.5682306816744658E-2</v>
      </c>
      <c r="S191" s="19">
        <v>-3.5232648450187108E-2</v>
      </c>
      <c r="T191" s="117">
        <v>1.0719964437757527E-2</v>
      </c>
      <c r="U191" s="25"/>
      <c r="V191" s="96"/>
    </row>
    <row r="192" spans="1:22" x14ac:dyDescent="0.25">
      <c r="A192" t="s">
        <v>429</v>
      </c>
      <c r="B192" t="s">
        <v>716</v>
      </c>
      <c r="C192" s="74" t="s">
        <v>179</v>
      </c>
      <c r="D192" s="12" t="s">
        <v>182</v>
      </c>
      <c r="E192" s="121">
        <v>3586.0000000000009</v>
      </c>
      <c r="F192" s="123">
        <v>3377</v>
      </c>
      <c r="G192" s="123">
        <v>3359</v>
      </c>
      <c r="H192" s="129">
        <v>4012</v>
      </c>
      <c r="I192" s="121">
        <v>3364</v>
      </c>
      <c r="J192" s="123">
        <v>3763</v>
      </c>
      <c r="K192" s="123">
        <v>3506</v>
      </c>
      <c r="L192" s="13">
        <v>3708</v>
      </c>
      <c r="M192" s="139">
        <v>3671</v>
      </c>
      <c r="N192" s="29">
        <v>14648</v>
      </c>
      <c r="O192" s="20">
        <v>3.3452240121677725E-2</v>
      </c>
      <c r="P192" s="22">
        <v>0.11430263547527392</v>
      </c>
      <c r="Q192" s="19">
        <v>4.3763024709735039E-2</v>
      </c>
      <c r="R192" s="19">
        <v>-7.5772681954137583E-2</v>
      </c>
      <c r="S192" s="19">
        <v>9.126040428061831E-2</v>
      </c>
      <c r="T192" s="117">
        <v>3.7981859410430842E-2</v>
      </c>
      <c r="U192" s="25"/>
      <c r="V192" s="96"/>
    </row>
    <row r="193" spans="1:22" x14ac:dyDescent="0.25">
      <c r="A193" t="s">
        <v>430</v>
      </c>
      <c r="B193" t="s">
        <v>717</v>
      </c>
      <c r="C193" s="74" t="s">
        <v>179</v>
      </c>
      <c r="D193" s="12" t="s">
        <v>183</v>
      </c>
      <c r="E193" s="121">
        <v>7832.9999999999991</v>
      </c>
      <c r="F193" s="123">
        <v>7289</v>
      </c>
      <c r="G193" s="123">
        <v>6452</v>
      </c>
      <c r="H193" s="129">
        <v>8027</v>
      </c>
      <c r="I193" s="121">
        <v>7537</v>
      </c>
      <c r="J193" s="123">
        <v>8457</v>
      </c>
      <c r="K193" s="123">
        <v>7413</v>
      </c>
      <c r="L193" s="13">
        <v>8738</v>
      </c>
      <c r="M193" s="139">
        <v>8012</v>
      </c>
      <c r="N193" s="29">
        <v>32620</v>
      </c>
      <c r="O193" s="20">
        <v>7.4495635770694124E-2</v>
      </c>
      <c r="P193" s="22">
        <v>0.16024145973384551</v>
      </c>
      <c r="Q193" s="19">
        <v>0.14894606323620582</v>
      </c>
      <c r="R193" s="19">
        <v>8.8576055811635732E-2</v>
      </c>
      <c r="S193" s="19">
        <v>6.3022422714607937E-2</v>
      </c>
      <c r="T193" s="117">
        <v>0.1131206278792015</v>
      </c>
      <c r="U193" s="25"/>
      <c r="V193" s="96"/>
    </row>
    <row r="194" spans="1:22" x14ac:dyDescent="0.25">
      <c r="A194" t="s">
        <v>431</v>
      </c>
      <c r="B194" t="s">
        <v>718</v>
      </c>
      <c r="C194" s="74" t="s">
        <v>179</v>
      </c>
      <c r="D194" s="12" t="s">
        <v>184</v>
      </c>
      <c r="E194" s="121">
        <v>10123</v>
      </c>
      <c r="F194" s="123">
        <v>9391</v>
      </c>
      <c r="G194" s="123">
        <v>8402</v>
      </c>
      <c r="H194" s="129">
        <v>10108</v>
      </c>
      <c r="I194" s="121">
        <v>8834</v>
      </c>
      <c r="J194" s="123">
        <v>9399</v>
      </c>
      <c r="K194" s="123">
        <v>8778</v>
      </c>
      <c r="L194" s="13">
        <v>9979</v>
      </c>
      <c r="M194" s="139">
        <v>8513</v>
      </c>
      <c r="N194" s="29">
        <v>36669</v>
      </c>
      <c r="O194" s="20">
        <v>8.3742503619729694E-2</v>
      </c>
      <c r="P194" s="22">
        <v>8.5187945905654348E-4</v>
      </c>
      <c r="Q194" s="19">
        <v>4.4751249702451798E-2</v>
      </c>
      <c r="R194" s="19">
        <v>-1.2762168579343095E-2</v>
      </c>
      <c r="S194" s="19">
        <v>-3.6336880235453929E-2</v>
      </c>
      <c r="T194" s="117">
        <v>-1.7966516945692118E-3</v>
      </c>
      <c r="U194" s="25"/>
      <c r="V194" s="97"/>
    </row>
    <row r="195" spans="1:22" x14ac:dyDescent="0.25">
      <c r="A195" t="s">
        <v>432</v>
      </c>
      <c r="B195" t="s">
        <v>719</v>
      </c>
      <c r="C195" s="74" t="s">
        <v>179</v>
      </c>
      <c r="D195" s="12" t="s">
        <v>185</v>
      </c>
      <c r="E195" s="121">
        <v>8736</v>
      </c>
      <c r="F195" s="123">
        <v>8656</v>
      </c>
      <c r="G195" s="123">
        <v>8233</v>
      </c>
      <c r="H195" s="129">
        <v>10354</v>
      </c>
      <c r="I195" s="121">
        <v>8995</v>
      </c>
      <c r="J195" s="123">
        <v>9324</v>
      </c>
      <c r="K195" s="123">
        <v>9030</v>
      </c>
      <c r="L195" s="13">
        <v>10238</v>
      </c>
      <c r="M195" s="139">
        <v>8687</v>
      </c>
      <c r="N195" s="29">
        <v>37279</v>
      </c>
      <c r="O195" s="20">
        <v>8.5135585711088479E-2</v>
      </c>
      <c r="P195" s="22">
        <v>7.717190388170056E-2</v>
      </c>
      <c r="Q195" s="19">
        <v>9.6805538685776751E-2</v>
      </c>
      <c r="R195" s="19">
        <v>-1.1203399652308287E-2</v>
      </c>
      <c r="S195" s="19">
        <v>-3.4241245136186774E-2</v>
      </c>
      <c r="T195" s="117">
        <v>2.8726750924443954E-2</v>
      </c>
      <c r="U195" s="25"/>
      <c r="V195" s="31"/>
    </row>
    <row r="196" spans="1:22" x14ac:dyDescent="0.25">
      <c r="A196" t="s">
        <v>433</v>
      </c>
      <c r="B196" t="s">
        <v>720</v>
      </c>
      <c r="C196" s="74" t="s">
        <v>179</v>
      </c>
      <c r="D196" s="12" t="s">
        <v>186</v>
      </c>
      <c r="E196" s="121">
        <v>28116.000000000004</v>
      </c>
      <c r="F196" s="123">
        <v>28158</v>
      </c>
      <c r="G196" s="123">
        <v>26724</v>
      </c>
      <c r="H196" s="129">
        <v>31579</v>
      </c>
      <c r="I196" s="121">
        <v>27517</v>
      </c>
      <c r="J196" s="123">
        <v>29682</v>
      </c>
      <c r="K196" s="123">
        <v>28303</v>
      </c>
      <c r="L196" s="13">
        <v>30352</v>
      </c>
      <c r="M196" s="139">
        <v>26614</v>
      </c>
      <c r="N196" s="29">
        <v>114951</v>
      </c>
      <c r="O196" s="20">
        <v>0.26251832702259531</v>
      </c>
      <c r="P196" s="22">
        <v>5.4123162156403157E-2</v>
      </c>
      <c r="Q196" s="19">
        <v>5.9085466247567726E-2</v>
      </c>
      <c r="R196" s="19">
        <v>-3.8854935241774601E-2</v>
      </c>
      <c r="S196" s="19">
        <v>-3.2816077334011699E-2</v>
      </c>
      <c r="T196" s="117">
        <v>8.53673515941673E-3</v>
      </c>
      <c r="U196" s="25"/>
      <c r="V196" s="31"/>
    </row>
    <row r="197" spans="1:22" x14ac:dyDescent="0.25">
      <c r="A197" t="s">
        <v>434</v>
      </c>
      <c r="B197" t="s">
        <v>721</v>
      </c>
      <c r="C197" s="74" t="s">
        <v>179</v>
      </c>
      <c r="D197" s="12" t="s">
        <v>187</v>
      </c>
      <c r="E197" s="121">
        <v>7292</v>
      </c>
      <c r="F197" s="123">
        <v>7214</v>
      </c>
      <c r="G197" s="123">
        <v>6335</v>
      </c>
      <c r="H197" s="129">
        <v>8002</v>
      </c>
      <c r="I197" s="121">
        <v>7283</v>
      </c>
      <c r="J197" s="123">
        <v>7254</v>
      </c>
      <c r="K197" s="123">
        <v>6546</v>
      </c>
      <c r="L197" s="13">
        <v>6973</v>
      </c>
      <c r="M197" s="139">
        <v>6262</v>
      </c>
      <c r="N197" s="29">
        <v>27035</v>
      </c>
      <c r="O197" s="20">
        <v>6.1740941540794465E-2</v>
      </c>
      <c r="P197" s="22">
        <v>5.5447740504574435E-3</v>
      </c>
      <c r="Q197" s="19">
        <v>3.3307024467245462E-2</v>
      </c>
      <c r="R197" s="19">
        <v>-0.12859285178705324</v>
      </c>
      <c r="S197" s="19">
        <v>-0.1401894823561719</v>
      </c>
      <c r="T197" s="117">
        <v>-6.2391621002982588E-2</v>
      </c>
      <c r="U197" s="25"/>
      <c r="V197" s="31"/>
    </row>
    <row r="198" spans="1:22" x14ac:dyDescent="0.25">
      <c r="A198" t="s">
        <v>435</v>
      </c>
      <c r="B198" t="s">
        <v>722</v>
      </c>
      <c r="C198" s="74" t="s">
        <v>179</v>
      </c>
      <c r="D198" s="12" t="s">
        <v>188</v>
      </c>
      <c r="E198" s="121">
        <v>6719</v>
      </c>
      <c r="F198" s="123">
        <v>8105</v>
      </c>
      <c r="G198" s="123">
        <v>5374</v>
      </c>
      <c r="H198" s="129">
        <v>6986</v>
      </c>
      <c r="I198" s="121">
        <v>7844</v>
      </c>
      <c r="J198" s="123">
        <v>8615</v>
      </c>
      <c r="K198" s="123">
        <v>6146</v>
      </c>
      <c r="L198" s="13">
        <v>6391</v>
      </c>
      <c r="M198" s="139">
        <v>7404</v>
      </c>
      <c r="N198" s="29">
        <v>28556</v>
      </c>
      <c r="O198" s="20">
        <v>6.5214511804657913E-2</v>
      </c>
      <c r="P198" s="22">
        <v>6.2924120913016662E-2</v>
      </c>
      <c r="Q198" s="19">
        <v>0.14365463342017121</v>
      </c>
      <c r="R198" s="19">
        <v>-8.5170340681362727E-2</v>
      </c>
      <c r="S198" s="19">
        <v>-5.6093829678735337E-2</v>
      </c>
      <c r="T198" s="117">
        <v>8.7251404147091031E-3</v>
      </c>
      <c r="U198" s="25"/>
      <c r="V198" s="31"/>
    </row>
    <row r="199" spans="1:22" x14ac:dyDescent="0.25">
      <c r="A199" t="s">
        <v>436</v>
      </c>
      <c r="B199" t="s">
        <v>723</v>
      </c>
      <c r="C199" s="74" t="s">
        <v>179</v>
      </c>
      <c r="D199" s="12" t="s">
        <v>189</v>
      </c>
      <c r="E199" s="121">
        <v>11585</v>
      </c>
      <c r="F199" s="123">
        <v>12392</v>
      </c>
      <c r="G199" s="123">
        <v>11745</v>
      </c>
      <c r="H199" s="129">
        <v>15773</v>
      </c>
      <c r="I199" s="121">
        <v>8023</v>
      </c>
      <c r="J199" s="123">
        <v>9061</v>
      </c>
      <c r="K199" s="123">
        <v>8032</v>
      </c>
      <c r="L199" s="13">
        <v>8733</v>
      </c>
      <c r="M199" s="139">
        <v>8185</v>
      </c>
      <c r="N199" s="29">
        <v>34011</v>
      </c>
      <c r="O199" s="20">
        <v>7.7672319687218813E-2</v>
      </c>
      <c r="P199" s="22">
        <v>-0.26880245319561008</v>
      </c>
      <c r="Q199" s="19">
        <v>-0.31613452532992764</v>
      </c>
      <c r="R199" s="19">
        <v>-0.44633234007481137</v>
      </c>
      <c r="S199" s="19">
        <v>2.019194814907142E-2</v>
      </c>
      <c r="T199" s="117">
        <v>-0.29044708238583022</v>
      </c>
      <c r="U199" s="25"/>
      <c r="V199" s="31"/>
    </row>
    <row r="200" spans="1:22" ht="16.5" thickBot="1" x14ac:dyDescent="0.3">
      <c r="A200" t="s">
        <v>502</v>
      </c>
      <c r="B200" t="s">
        <v>724</v>
      </c>
      <c r="C200" s="74" t="s">
        <v>179</v>
      </c>
      <c r="D200" s="12" t="s">
        <v>33</v>
      </c>
      <c r="E200" s="121" t="s">
        <v>11</v>
      </c>
      <c r="F200" s="123" t="s">
        <v>11</v>
      </c>
      <c r="G200" s="123" t="s">
        <v>11</v>
      </c>
      <c r="H200" s="129" t="s">
        <v>11</v>
      </c>
      <c r="I200" s="121">
        <v>6781</v>
      </c>
      <c r="J200" s="123">
        <v>7075</v>
      </c>
      <c r="K200" s="123">
        <v>6230</v>
      </c>
      <c r="L200" s="13">
        <v>7264</v>
      </c>
      <c r="M200" s="139">
        <v>8053</v>
      </c>
      <c r="N200" s="29">
        <v>28622</v>
      </c>
      <c r="O200" s="20">
        <v>6.5365238719460678E-2</v>
      </c>
      <c r="P200" s="22" t="s">
        <v>11</v>
      </c>
      <c r="Q200" s="19" t="s">
        <v>11</v>
      </c>
      <c r="R200" s="19" t="s">
        <v>11</v>
      </c>
      <c r="S200" s="19">
        <v>0.18758295236690753</v>
      </c>
      <c r="T200" s="117">
        <v>3.2209113700044241</v>
      </c>
      <c r="U200" s="25"/>
      <c r="V200" s="31"/>
    </row>
    <row r="201" spans="1:22" ht="16.5" thickBot="1" x14ac:dyDescent="0.3">
      <c r="A201" t="s">
        <v>437</v>
      </c>
      <c r="B201" t="s">
        <v>725</v>
      </c>
      <c r="C201" s="98" t="s">
        <v>179</v>
      </c>
      <c r="D201" s="99" t="s">
        <v>34</v>
      </c>
      <c r="E201" s="122">
        <v>104059</v>
      </c>
      <c r="F201" s="130">
        <v>105115</v>
      </c>
      <c r="G201" s="130">
        <v>95661</v>
      </c>
      <c r="H201" s="131">
        <v>116536</v>
      </c>
      <c r="I201" s="122">
        <v>105983</v>
      </c>
      <c r="J201" s="130">
        <v>115059</v>
      </c>
      <c r="K201" s="130">
        <v>104009</v>
      </c>
      <c r="L201" s="101">
        <v>114190</v>
      </c>
      <c r="M201" s="136">
        <v>104620</v>
      </c>
      <c r="N201" s="100">
        <v>437878</v>
      </c>
      <c r="O201" s="52">
        <v>7.8180954348348916E-2</v>
      </c>
      <c r="P201" s="102">
        <v>9.460115112020169E-2</v>
      </c>
      <c r="Q201" s="51">
        <v>8.7266493137224149E-2</v>
      </c>
      <c r="R201" s="51">
        <v>-2.01311182810462E-2</v>
      </c>
      <c r="S201" s="51">
        <v>-1.2860553107573856E-2</v>
      </c>
      <c r="T201" s="102">
        <v>3.4451151088484393E-2</v>
      </c>
      <c r="U201" s="25"/>
      <c r="V201" s="31"/>
    </row>
    <row r="202" spans="1:22" x14ac:dyDescent="0.25">
      <c r="A202" t="s">
        <v>438</v>
      </c>
      <c r="B202" t="s">
        <v>726</v>
      </c>
      <c r="C202" s="74" t="s">
        <v>190</v>
      </c>
      <c r="D202" s="12" t="s">
        <v>191</v>
      </c>
      <c r="E202" s="121">
        <v>932.00000000000011</v>
      </c>
      <c r="F202" s="123">
        <v>743</v>
      </c>
      <c r="G202" s="123">
        <v>747</v>
      </c>
      <c r="H202" s="129">
        <v>751</v>
      </c>
      <c r="I202" s="121">
        <v>815</v>
      </c>
      <c r="J202" s="123">
        <v>885</v>
      </c>
      <c r="K202" s="123">
        <v>926</v>
      </c>
      <c r="L202" s="13">
        <v>991</v>
      </c>
      <c r="M202" s="139">
        <v>852</v>
      </c>
      <c r="N202" s="29">
        <v>3654</v>
      </c>
      <c r="O202" s="20">
        <v>5.1013570112246609E-2</v>
      </c>
      <c r="P202" s="22">
        <v>0.19111709286675641</v>
      </c>
      <c r="Q202" s="19">
        <v>0.23962516733601072</v>
      </c>
      <c r="R202" s="19">
        <v>0.31957390146471371</v>
      </c>
      <c r="S202" s="19">
        <v>4.5398773006134971E-2</v>
      </c>
      <c r="T202" s="117">
        <v>0.1956806282722513</v>
      </c>
      <c r="U202" s="25"/>
      <c r="V202" s="31"/>
    </row>
    <row r="203" spans="1:22" x14ac:dyDescent="0.25">
      <c r="A203" t="s">
        <v>439</v>
      </c>
      <c r="B203" t="s">
        <v>727</v>
      </c>
      <c r="C203" s="74" t="s">
        <v>190</v>
      </c>
      <c r="D203" s="12" t="s">
        <v>192</v>
      </c>
      <c r="E203" s="121">
        <v>781</v>
      </c>
      <c r="F203" s="123">
        <v>680</v>
      </c>
      <c r="G203" s="123">
        <v>688</v>
      </c>
      <c r="H203" s="129">
        <v>790</v>
      </c>
      <c r="I203" s="121">
        <v>704</v>
      </c>
      <c r="J203" s="123">
        <v>868</v>
      </c>
      <c r="K203" s="123">
        <v>920</v>
      </c>
      <c r="L203" s="13">
        <v>1052</v>
      </c>
      <c r="M203" s="139">
        <v>1251</v>
      </c>
      <c r="N203" s="29">
        <v>4091</v>
      </c>
      <c r="O203" s="20">
        <v>5.7114536214888031E-2</v>
      </c>
      <c r="P203" s="22">
        <v>0.27647058823529413</v>
      </c>
      <c r="Q203" s="19">
        <v>0.33720930232558138</v>
      </c>
      <c r="R203" s="19">
        <v>0.33164556962025316</v>
      </c>
      <c r="S203" s="19">
        <v>0.77698863636363635</v>
      </c>
      <c r="T203" s="117">
        <v>0.42941998602375958</v>
      </c>
      <c r="U203" s="25"/>
      <c r="V203" s="31"/>
    </row>
    <row r="204" spans="1:22" x14ac:dyDescent="0.25">
      <c r="A204" t="s">
        <v>440</v>
      </c>
      <c r="B204" t="s">
        <v>728</v>
      </c>
      <c r="C204" s="74" t="s">
        <v>190</v>
      </c>
      <c r="D204" s="12" t="s">
        <v>193</v>
      </c>
      <c r="E204" s="121">
        <v>5069.0000000000009</v>
      </c>
      <c r="F204" s="123">
        <v>5005</v>
      </c>
      <c r="G204" s="123">
        <v>4474</v>
      </c>
      <c r="H204" s="129">
        <v>5265</v>
      </c>
      <c r="I204" s="121">
        <v>5132</v>
      </c>
      <c r="J204" s="123">
        <v>5170</v>
      </c>
      <c r="K204" s="123">
        <v>4572</v>
      </c>
      <c r="L204" s="13">
        <v>5346</v>
      </c>
      <c r="M204" s="139">
        <v>5199</v>
      </c>
      <c r="N204" s="29">
        <v>20287</v>
      </c>
      <c r="O204" s="20">
        <v>0.28322722957502655</v>
      </c>
      <c r="P204" s="22">
        <v>3.2967032967032968E-2</v>
      </c>
      <c r="Q204" s="19">
        <v>2.1904336164506034E-2</v>
      </c>
      <c r="R204" s="19">
        <v>1.5384615384615385E-2</v>
      </c>
      <c r="S204" s="19">
        <v>1.3055339049103663E-2</v>
      </c>
      <c r="T204" s="117">
        <v>2.067820487019521E-2</v>
      </c>
      <c r="U204" s="25"/>
      <c r="V204" s="31"/>
    </row>
    <row r="205" spans="1:22" x14ac:dyDescent="0.25">
      <c r="A205" t="s">
        <v>441</v>
      </c>
      <c r="B205" t="s">
        <v>729</v>
      </c>
      <c r="C205" s="74" t="s">
        <v>190</v>
      </c>
      <c r="D205" s="12" t="s">
        <v>194</v>
      </c>
      <c r="E205" s="121">
        <v>770.99999999999989</v>
      </c>
      <c r="F205" s="123">
        <v>721</v>
      </c>
      <c r="G205" s="123">
        <v>587</v>
      </c>
      <c r="H205" s="129">
        <v>707</v>
      </c>
      <c r="I205" s="121">
        <v>668</v>
      </c>
      <c r="J205" s="123">
        <v>700</v>
      </c>
      <c r="K205" s="123">
        <v>665</v>
      </c>
      <c r="L205" s="13">
        <v>734</v>
      </c>
      <c r="M205" s="139">
        <v>683</v>
      </c>
      <c r="N205" s="29">
        <v>2782</v>
      </c>
      <c r="O205" s="20">
        <v>3.8839559948623446E-2</v>
      </c>
      <c r="P205" s="22">
        <v>-2.9126213592233011E-2</v>
      </c>
      <c r="Q205" s="19">
        <v>0.13287904599659284</v>
      </c>
      <c r="R205" s="19">
        <v>3.818953323903819E-2</v>
      </c>
      <c r="S205" s="19">
        <v>2.2455089820359281E-2</v>
      </c>
      <c r="T205" s="117">
        <v>3.6898993663809172E-2</v>
      </c>
      <c r="U205" s="25"/>
      <c r="V205" s="31"/>
    </row>
    <row r="206" spans="1:22" x14ac:dyDescent="0.25">
      <c r="A206" t="s">
        <v>442</v>
      </c>
      <c r="B206" t="s">
        <v>730</v>
      </c>
      <c r="C206" s="74" t="s">
        <v>190</v>
      </c>
      <c r="D206" s="12" t="s">
        <v>195</v>
      </c>
      <c r="E206" s="121">
        <v>1087</v>
      </c>
      <c r="F206" s="123">
        <v>1007</v>
      </c>
      <c r="G206" s="123">
        <v>931</v>
      </c>
      <c r="H206" s="129">
        <v>926</v>
      </c>
      <c r="I206" s="121">
        <v>850</v>
      </c>
      <c r="J206" s="123">
        <v>931</v>
      </c>
      <c r="K206" s="123">
        <v>1022</v>
      </c>
      <c r="L206" s="13">
        <v>1055</v>
      </c>
      <c r="M206" s="139">
        <v>1095</v>
      </c>
      <c r="N206" s="29">
        <v>4103</v>
      </c>
      <c r="O206" s="20">
        <v>5.7282068464846146E-2</v>
      </c>
      <c r="P206" s="22">
        <v>-7.5471698113207544E-2</v>
      </c>
      <c r="Q206" s="19">
        <v>9.7744360902255634E-2</v>
      </c>
      <c r="R206" s="19">
        <v>0.13930885529157666</v>
      </c>
      <c r="S206" s="19">
        <v>0.28823529411764703</v>
      </c>
      <c r="T206" s="117">
        <v>0.10473882606354334</v>
      </c>
      <c r="U206" s="25"/>
      <c r="V206" s="31"/>
    </row>
    <row r="207" spans="1:22" x14ac:dyDescent="0.25">
      <c r="A207" t="s">
        <v>443</v>
      </c>
      <c r="B207" t="s">
        <v>731</v>
      </c>
      <c r="C207" s="74" t="s">
        <v>190</v>
      </c>
      <c r="D207" s="12" t="s">
        <v>196</v>
      </c>
      <c r="E207" s="121">
        <v>554</v>
      </c>
      <c r="F207" s="123">
        <v>590</v>
      </c>
      <c r="G207" s="123">
        <v>423</v>
      </c>
      <c r="H207" s="129">
        <v>468</v>
      </c>
      <c r="I207" s="121">
        <v>421</v>
      </c>
      <c r="J207" s="123">
        <v>482</v>
      </c>
      <c r="K207" s="123">
        <v>481</v>
      </c>
      <c r="L207" s="13">
        <v>435</v>
      </c>
      <c r="M207" s="139">
        <v>375</v>
      </c>
      <c r="N207" s="29">
        <v>1773</v>
      </c>
      <c r="O207" s="20">
        <v>2.4752889931311778E-2</v>
      </c>
      <c r="P207" s="22">
        <v>-0.18305084745762712</v>
      </c>
      <c r="Q207" s="19">
        <v>0.13711583924349882</v>
      </c>
      <c r="R207" s="19">
        <v>-7.0512820512820512E-2</v>
      </c>
      <c r="S207" s="19">
        <v>-0.10926365795724466</v>
      </c>
      <c r="T207" s="117">
        <v>-6.7823343848580436E-2</v>
      </c>
      <c r="U207" s="25"/>
      <c r="V207" s="31"/>
    </row>
    <row r="208" spans="1:22" x14ac:dyDescent="0.25">
      <c r="A208" t="s">
        <v>444</v>
      </c>
      <c r="B208" t="s">
        <v>732</v>
      </c>
      <c r="C208" s="74" t="s">
        <v>190</v>
      </c>
      <c r="D208" s="12" t="s">
        <v>197</v>
      </c>
      <c r="E208" s="121">
        <v>4783</v>
      </c>
      <c r="F208" s="123">
        <v>4620</v>
      </c>
      <c r="G208" s="123">
        <v>3905</v>
      </c>
      <c r="H208" s="129">
        <v>4272</v>
      </c>
      <c r="I208" s="121">
        <v>3760</v>
      </c>
      <c r="J208" s="123">
        <v>3677</v>
      </c>
      <c r="K208" s="123">
        <v>3423</v>
      </c>
      <c r="L208" s="13">
        <v>4031</v>
      </c>
      <c r="M208" s="139">
        <v>4159</v>
      </c>
      <c r="N208" s="29">
        <v>15290</v>
      </c>
      <c r="O208" s="20">
        <v>0.21346400848830066</v>
      </c>
      <c r="P208" s="22">
        <v>-0.20411255411255411</v>
      </c>
      <c r="Q208" s="19">
        <v>-0.1234314980793854</v>
      </c>
      <c r="R208" s="19">
        <v>-5.6413857677902621E-2</v>
      </c>
      <c r="S208" s="19">
        <v>0.10611702127659574</v>
      </c>
      <c r="T208" s="117">
        <v>-7.6523524793138856E-2</v>
      </c>
      <c r="U208" s="25"/>
      <c r="V208" s="31"/>
    </row>
    <row r="209" spans="1:22" x14ac:dyDescent="0.25">
      <c r="A209" t="s">
        <v>445</v>
      </c>
      <c r="B209" t="s">
        <v>733</v>
      </c>
      <c r="C209" s="74" t="s">
        <v>190</v>
      </c>
      <c r="D209" s="12" t="s">
        <v>198</v>
      </c>
      <c r="E209" s="121">
        <v>207</v>
      </c>
      <c r="F209" s="123">
        <v>175</v>
      </c>
      <c r="G209" s="123">
        <v>143</v>
      </c>
      <c r="H209" s="129">
        <v>254</v>
      </c>
      <c r="I209" s="121">
        <v>238</v>
      </c>
      <c r="J209" s="123">
        <v>240</v>
      </c>
      <c r="K209" s="123">
        <v>188</v>
      </c>
      <c r="L209" s="13">
        <v>210</v>
      </c>
      <c r="M209" s="139">
        <v>196</v>
      </c>
      <c r="N209" s="29">
        <v>834</v>
      </c>
      <c r="O209" s="20">
        <v>1.1643491372089127E-2</v>
      </c>
      <c r="P209" s="22">
        <v>0.37142857142857144</v>
      </c>
      <c r="Q209" s="19">
        <v>0.31468531468531469</v>
      </c>
      <c r="R209" s="19">
        <v>-0.17322834645669291</v>
      </c>
      <c r="S209" s="19">
        <v>-0.17647058823529413</v>
      </c>
      <c r="T209" s="117">
        <v>2.9629629629629631E-2</v>
      </c>
      <c r="U209" s="25"/>
      <c r="V209" s="31"/>
    </row>
    <row r="210" spans="1:22" x14ac:dyDescent="0.25">
      <c r="A210" t="s">
        <v>446</v>
      </c>
      <c r="B210" t="s">
        <v>734</v>
      </c>
      <c r="C210" s="74" t="s">
        <v>190</v>
      </c>
      <c r="D210" s="12" t="s">
        <v>199</v>
      </c>
      <c r="E210" s="121">
        <v>3627</v>
      </c>
      <c r="F210" s="123">
        <v>3714</v>
      </c>
      <c r="G210" s="123">
        <v>3490</v>
      </c>
      <c r="H210" s="129">
        <v>4421</v>
      </c>
      <c r="I210" s="121">
        <v>2310</v>
      </c>
      <c r="J210" s="123">
        <v>2528</v>
      </c>
      <c r="K210" s="123">
        <v>2449</v>
      </c>
      <c r="L210" s="13">
        <v>2893</v>
      </c>
      <c r="M210" s="139">
        <v>2723</v>
      </c>
      <c r="N210" s="29">
        <v>10593</v>
      </c>
      <c r="O210" s="20">
        <v>0.14788909365052771</v>
      </c>
      <c r="P210" s="22">
        <v>-0.3193322563274098</v>
      </c>
      <c r="Q210" s="19">
        <v>-0.29828080229226361</v>
      </c>
      <c r="R210" s="19">
        <v>-0.34562316218050215</v>
      </c>
      <c r="S210" s="19">
        <v>0.1787878787878788</v>
      </c>
      <c r="T210" s="117">
        <v>-0.23982777179763187</v>
      </c>
      <c r="U210" s="25"/>
      <c r="V210" s="31"/>
    </row>
    <row r="211" spans="1:22" ht="16.5" thickBot="1" x14ac:dyDescent="0.3">
      <c r="A211" t="s">
        <v>503</v>
      </c>
      <c r="B211" t="s">
        <v>735</v>
      </c>
      <c r="C211" s="74" t="s">
        <v>190</v>
      </c>
      <c r="D211" s="12" t="s">
        <v>33</v>
      </c>
      <c r="E211" s="121" t="s">
        <v>11</v>
      </c>
      <c r="F211" s="123" t="s">
        <v>11</v>
      </c>
      <c r="G211" s="123" t="s">
        <v>11</v>
      </c>
      <c r="H211" s="129" t="s">
        <v>11</v>
      </c>
      <c r="I211" s="121">
        <v>1751</v>
      </c>
      <c r="J211" s="123">
        <v>1845</v>
      </c>
      <c r="K211" s="123">
        <v>1724</v>
      </c>
      <c r="L211" s="13">
        <v>2108</v>
      </c>
      <c r="M211" s="139">
        <v>2544</v>
      </c>
      <c r="N211" s="29">
        <v>8221</v>
      </c>
      <c r="O211" s="20">
        <v>0.11477355224213995</v>
      </c>
      <c r="P211" s="22" t="s">
        <v>11</v>
      </c>
      <c r="Q211" s="19" t="s">
        <v>11</v>
      </c>
      <c r="R211" s="19" t="s">
        <v>11</v>
      </c>
      <c r="S211" s="19">
        <v>0.45288406624785837</v>
      </c>
      <c r="T211" s="117">
        <v>3.6950314106225015</v>
      </c>
      <c r="U211" s="25"/>
      <c r="V211" s="31"/>
    </row>
    <row r="212" spans="1:22" ht="16.5" thickBot="1" x14ac:dyDescent="0.3">
      <c r="A212" t="s">
        <v>447</v>
      </c>
      <c r="B212" t="s">
        <v>736</v>
      </c>
      <c r="C212" s="98" t="s">
        <v>190</v>
      </c>
      <c r="D212" s="99" t="s">
        <v>34</v>
      </c>
      <c r="E212" s="122">
        <v>17811</v>
      </c>
      <c r="F212" s="130">
        <v>17255</v>
      </c>
      <c r="G212" s="130">
        <v>15388</v>
      </c>
      <c r="H212" s="131">
        <v>17854</v>
      </c>
      <c r="I212" s="122">
        <v>16649</v>
      </c>
      <c r="J212" s="130">
        <v>17326</v>
      </c>
      <c r="K212" s="130">
        <v>16370</v>
      </c>
      <c r="L212" s="101">
        <v>18855</v>
      </c>
      <c r="M212" s="136">
        <v>19077</v>
      </c>
      <c r="N212" s="100">
        <v>71628</v>
      </c>
      <c r="O212" s="52">
        <v>1.2788825650212013E-2</v>
      </c>
      <c r="P212" s="102">
        <v>4.1147493480150682E-3</v>
      </c>
      <c r="Q212" s="51">
        <v>6.3815960488692494E-2</v>
      </c>
      <c r="R212" s="51">
        <v>5.6065867592696314E-2</v>
      </c>
      <c r="S212" s="51">
        <v>0.14583458465973934</v>
      </c>
      <c r="T212" s="102">
        <v>6.6750067018139583E-2</v>
      </c>
      <c r="U212" s="25"/>
      <c r="V212" s="31"/>
    </row>
    <row r="213" spans="1:22" x14ac:dyDescent="0.25">
      <c r="A213" t="s">
        <v>448</v>
      </c>
      <c r="B213" t="s">
        <v>737</v>
      </c>
      <c r="C213" s="74" t="s">
        <v>200</v>
      </c>
      <c r="D213" s="12" t="s">
        <v>201</v>
      </c>
      <c r="E213" s="121">
        <v>4779</v>
      </c>
      <c r="F213" s="123">
        <v>4313</v>
      </c>
      <c r="G213" s="123">
        <v>4387</v>
      </c>
      <c r="H213" s="129">
        <v>4268</v>
      </c>
      <c r="I213" s="121">
        <v>3753</v>
      </c>
      <c r="J213" s="123">
        <v>3927</v>
      </c>
      <c r="K213" s="123">
        <v>4056</v>
      </c>
      <c r="L213" s="13">
        <v>4547</v>
      </c>
      <c r="M213" s="139">
        <v>3781</v>
      </c>
      <c r="N213" s="29">
        <v>16311</v>
      </c>
      <c r="O213" s="20">
        <v>8.1466608729528461E-2</v>
      </c>
      <c r="P213" s="22">
        <v>-8.9496869928124279E-2</v>
      </c>
      <c r="Q213" s="19">
        <v>-7.5450193754273989E-2</v>
      </c>
      <c r="R213" s="19">
        <v>6.5370196813495776E-2</v>
      </c>
      <c r="S213" s="19">
        <v>7.4606981081801228E-3</v>
      </c>
      <c r="T213" s="117">
        <v>-2.452006458943843E-2</v>
      </c>
      <c r="U213" s="25"/>
      <c r="V213" s="31"/>
    </row>
    <row r="214" spans="1:22" x14ac:dyDescent="0.25">
      <c r="A214" t="s">
        <v>449</v>
      </c>
      <c r="B214" t="s">
        <v>738</v>
      </c>
      <c r="C214" s="74" t="s">
        <v>200</v>
      </c>
      <c r="D214" s="82" t="s">
        <v>202</v>
      </c>
      <c r="E214" s="121">
        <v>10292.999999999998</v>
      </c>
      <c r="F214" s="123">
        <v>10405</v>
      </c>
      <c r="G214" s="123">
        <v>9820</v>
      </c>
      <c r="H214" s="129">
        <v>11464</v>
      </c>
      <c r="I214" s="121">
        <v>10618</v>
      </c>
      <c r="J214" s="123">
        <v>11800</v>
      </c>
      <c r="K214" s="123">
        <v>11162</v>
      </c>
      <c r="L214" s="13">
        <v>11984</v>
      </c>
      <c r="M214" s="139">
        <v>10854</v>
      </c>
      <c r="N214" s="29">
        <v>45800</v>
      </c>
      <c r="O214" s="20">
        <v>0.22875180429234282</v>
      </c>
      <c r="P214" s="22">
        <v>0.13407015857760693</v>
      </c>
      <c r="Q214" s="19">
        <v>0.13665987780040734</v>
      </c>
      <c r="R214" s="19">
        <v>4.5359385903698535E-2</v>
      </c>
      <c r="S214" s="19">
        <v>2.2226407986438122E-2</v>
      </c>
      <c r="T214" s="117">
        <v>8.2563169215496252E-2</v>
      </c>
      <c r="U214" s="25"/>
      <c r="V214" s="31"/>
    </row>
    <row r="215" spans="1:22" x14ac:dyDescent="0.25">
      <c r="A215" t="s">
        <v>450</v>
      </c>
      <c r="B215" t="s">
        <v>739</v>
      </c>
      <c r="C215" s="74" t="s">
        <v>200</v>
      </c>
      <c r="D215" s="12" t="s">
        <v>203</v>
      </c>
      <c r="E215" s="121">
        <v>2638</v>
      </c>
      <c r="F215" s="123">
        <v>2511</v>
      </c>
      <c r="G215" s="123">
        <v>2140</v>
      </c>
      <c r="H215" s="129">
        <v>2440</v>
      </c>
      <c r="I215" s="121">
        <v>2562</v>
      </c>
      <c r="J215" s="123">
        <v>2788</v>
      </c>
      <c r="K215" s="123">
        <v>2642</v>
      </c>
      <c r="L215" s="13">
        <v>2621</v>
      </c>
      <c r="M215" s="139">
        <v>2563</v>
      </c>
      <c r="N215" s="29">
        <v>10614</v>
      </c>
      <c r="O215" s="20">
        <v>5.3012481457618485E-2</v>
      </c>
      <c r="P215" s="22">
        <v>0.11031461569095978</v>
      </c>
      <c r="Q215" s="19">
        <v>0.23457943925233646</v>
      </c>
      <c r="R215" s="19">
        <v>7.4180327868852453E-2</v>
      </c>
      <c r="S215" s="19">
        <v>3.9032006245120999E-4</v>
      </c>
      <c r="T215" s="117">
        <v>9.9554542629234438E-2</v>
      </c>
      <c r="U215" s="25"/>
      <c r="V215" s="31"/>
    </row>
    <row r="216" spans="1:22" x14ac:dyDescent="0.25">
      <c r="A216" t="s">
        <v>451</v>
      </c>
      <c r="B216" t="s">
        <v>740</v>
      </c>
      <c r="C216" s="74" t="s">
        <v>200</v>
      </c>
      <c r="D216" s="12" t="s">
        <v>204</v>
      </c>
      <c r="E216" s="121">
        <v>9016</v>
      </c>
      <c r="F216" s="123">
        <v>7880</v>
      </c>
      <c r="G216" s="123">
        <v>6284</v>
      </c>
      <c r="H216" s="129">
        <v>7123</v>
      </c>
      <c r="I216" s="121">
        <v>7023</v>
      </c>
      <c r="J216" s="123">
        <v>7989</v>
      </c>
      <c r="K216" s="123">
        <v>7565</v>
      </c>
      <c r="L216" s="13">
        <v>8635</v>
      </c>
      <c r="M216" s="139">
        <v>7629</v>
      </c>
      <c r="N216" s="29">
        <v>31818</v>
      </c>
      <c r="O216" s="20">
        <v>0.15891757443174157</v>
      </c>
      <c r="P216" s="22">
        <v>1.383248730964467E-2</v>
      </c>
      <c r="Q216" s="19">
        <v>0.20385105028644177</v>
      </c>
      <c r="R216" s="19">
        <v>0.21227011090832515</v>
      </c>
      <c r="S216" s="19">
        <v>8.6287911149081589E-2</v>
      </c>
      <c r="T216" s="117">
        <v>0.12391381137407277</v>
      </c>
      <c r="U216" s="25"/>
      <c r="V216" s="31"/>
    </row>
    <row r="217" spans="1:22" x14ac:dyDescent="0.25">
      <c r="A217" t="s">
        <v>452</v>
      </c>
      <c r="B217" t="s">
        <v>741</v>
      </c>
      <c r="C217" s="74" t="s">
        <v>200</v>
      </c>
      <c r="D217" s="12" t="s">
        <v>205</v>
      </c>
      <c r="E217" s="121">
        <v>1517</v>
      </c>
      <c r="F217" s="123">
        <v>1389</v>
      </c>
      <c r="G217" s="123">
        <v>595</v>
      </c>
      <c r="H217" s="129">
        <v>531</v>
      </c>
      <c r="I217" s="121">
        <v>1505</v>
      </c>
      <c r="J217" s="123">
        <v>1634</v>
      </c>
      <c r="K217" s="123">
        <v>1518</v>
      </c>
      <c r="L217" s="13">
        <v>1551</v>
      </c>
      <c r="M217" s="139">
        <v>1432</v>
      </c>
      <c r="N217" s="29">
        <v>6135</v>
      </c>
      <c r="O217" s="20">
        <v>3.0641753697238497E-2</v>
      </c>
      <c r="P217" s="22">
        <v>0.17638588912886968</v>
      </c>
      <c r="Q217" s="19">
        <v>1.5512605042016807</v>
      </c>
      <c r="R217" s="19">
        <v>1.9209039548022599</v>
      </c>
      <c r="S217" s="19">
        <v>-4.850498338870432E-2</v>
      </c>
      <c r="T217" s="117">
        <v>0.52611940298507465</v>
      </c>
      <c r="U217" s="25"/>
      <c r="V217" s="31"/>
    </row>
    <row r="218" spans="1:22" x14ac:dyDescent="0.25">
      <c r="A218" t="s">
        <v>453</v>
      </c>
      <c r="B218" t="s">
        <v>742</v>
      </c>
      <c r="C218" s="74" t="s">
        <v>200</v>
      </c>
      <c r="D218" s="12" t="s">
        <v>206</v>
      </c>
      <c r="E218" s="121">
        <v>1584</v>
      </c>
      <c r="F218" s="123">
        <v>1421</v>
      </c>
      <c r="G218" s="123">
        <v>1294</v>
      </c>
      <c r="H218" s="129">
        <v>1734</v>
      </c>
      <c r="I218" s="121">
        <v>2258</v>
      </c>
      <c r="J218" s="123">
        <v>2414</v>
      </c>
      <c r="K218" s="123">
        <v>2314</v>
      </c>
      <c r="L218" s="13">
        <v>3043</v>
      </c>
      <c r="M218" s="139">
        <v>2619</v>
      </c>
      <c r="N218" s="29">
        <v>10390</v>
      </c>
      <c r="O218" s="20">
        <v>5.1893695340555497E-2</v>
      </c>
      <c r="P218" s="22">
        <v>0.69880365939479239</v>
      </c>
      <c r="Q218" s="19">
        <v>0.78825347758887176</v>
      </c>
      <c r="R218" s="19">
        <v>0.75490196078431371</v>
      </c>
      <c r="S218" s="19">
        <v>0.15987599645704162</v>
      </c>
      <c r="T218" s="117">
        <v>0.5491277769494558</v>
      </c>
      <c r="U218" s="25"/>
      <c r="V218" s="31"/>
    </row>
    <row r="219" spans="1:22" x14ac:dyDescent="0.25">
      <c r="A219" t="s">
        <v>454</v>
      </c>
      <c r="B219" t="s">
        <v>743</v>
      </c>
      <c r="C219" s="74" t="s">
        <v>200</v>
      </c>
      <c r="D219" s="12" t="s">
        <v>207</v>
      </c>
      <c r="E219" s="121">
        <v>2835.9999999999995</v>
      </c>
      <c r="F219" s="123">
        <v>2643</v>
      </c>
      <c r="G219" s="123">
        <v>2274</v>
      </c>
      <c r="H219" s="129">
        <v>2501</v>
      </c>
      <c r="I219" s="121">
        <v>2886</v>
      </c>
      <c r="J219" s="123">
        <v>3079</v>
      </c>
      <c r="K219" s="123">
        <v>2795</v>
      </c>
      <c r="L219" s="13">
        <v>2996</v>
      </c>
      <c r="M219" s="139">
        <v>2808</v>
      </c>
      <c r="N219" s="29">
        <v>11678</v>
      </c>
      <c r="O219" s="20">
        <v>5.8326715513667672E-2</v>
      </c>
      <c r="P219" s="22">
        <v>0.16496405599697314</v>
      </c>
      <c r="Q219" s="19">
        <v>0.22911169744942833</v>
      </c>
      <c r="R219" s="19">
        <v>0.19792083166733307</v>
      </c>
      <c r="S219" s="19">
        <v>-2.7027027027027029E-2</v>
      </c>
      <c r="T219" s="117">
        <v>0.13334627329192547</v>
      </c>
      <c r="U219" s="25"/>
      <c r="V219" s="31"/>
    </row>
    <row r="220" spans="1:22" x14ac:dyDescent="0.25">
      <c r="A220" t="s">
        <v>455</v>
      </c>
      <c r="B220" t="s">
        <v>744</v>
      </c>
      <c r="C220" s="74" t="s">
        <v>200</v>
      </c>
      <c r="D220" s="12" t="s">
        <v>208</v>
      </c>
      <c r="E220" s="121">
        <v>2315</v>
      </c>
      <c r="F220" s="123">
        <v>2901</v>
      </c>
      <c r="G220" s="123">
        <v>3721</v>
      </c>
      <c r="H220" s="129">
        <v>4060</v>
      </c>
      <c r="I220" s="121">
        <v>2580</v>
      </c>
      <c r="J220" s="123">
        <v>2641</v>
      </c>
      <c r="K220" s="123">
        <v>2564</v>
      </c>
      <c r="L220" s="13">
        <v>2777</v>
      </c>
      <c r="M220" s="139">
        <v>2747</v>
      </c>
      <c r="N220" s="29">
        <v>10729</v>
      </c>
      <c r="O220" s="20">
        <v>5.3586858258789213E-2</v>
      </c>
      <c r="P220" s="22">
        <v>-8.9624267493967597E-2</v>
      </c>
      <c r="Q220" s="19">
        <v>-0.3109379199140016</v>
      </c>
      <c r="R220" s="19">
        <v>-0.31600985221674877</v>
      </c>
      <c r="S220" s="19">
        <v>6.4728682170542631E-2</v>
      </c>
      <c r="T220" s="117">
        <v>-0.19099683305685417</v>
      </c>
      <c r="U220" s="25"/>
      <c r="V220" s="31"/>
    </row>
    <row r="221" spans="1:22" x14ac:dyDescent="0.25">
      <c r="A221" t="s">
        <v>456</v>
      </c>
      <c r="B221" t="s">
        <v>745</v>
      </c>
      <c r="C221" s="74" t="s">
        <v>200</v>
      </c>
      <c r="D221" s="12" t="s">
        <v>88</v>
      </c>
      <c r="E221" s="121">
        <v>14105</v>
      </c>
      <c r="F221" s="123">
        <v>14516</v>
      </c>
      <c r="G221" s="123">
        <v>12835</v>
      </c>
      <c r="H221" s="129">
        <v>15471</v>
      </c>
      <c r="I221" s="121">
        <v>10100</v>
      </c>
      <c r="J221" s="123">
        <v>10610</v>
      </c>
      <c r="K221" s="123">
        <v>9613</v>
      </c>
      <c r="L221" s="13">
        <v>10423</v>
      </c>
      <c r="M221" s="139">
        <v>9524</v>
      </c>
      <c r="N221" s="29">
        <v>40170</v>
      </c>
      <c r="O221" s="20">
        <v>0.20063231393937578</v>
      </c>
      <c r="P221" s="22">
        <v>-0.26908239184348304</v>
      </c>
      <c r="Q221" s="19">
        <v>-0.2510323334631866</v>
      </c>
      <c r="R221" s="19">
        <v>-0.32628789347812037</v>
      </c>
      <c r="S221" s="19">
        <v>-5.7029702970297032E-2</v>
      </c>
      <c r="T221" s="117">
        <v>-0.24095839159517782</v>
      </c>
      <c r="U221" s="25"/>
      <c r="V221" s="31"/>
    </row>
    <row r="222" spans="1:22" ht="16.5" thickBot="1" x14ac:dyDescent="0.3">
      <c r="A222" t="s">
        <v>504</v>
      </c>
      <c r="B222" t="s">
        <v>746</v>
      </c>
      <c r="C222" s="74" t="s">
        <v>200</v>
      </c>
      <c r="D222" s="12" t="s">
        <v>33</v>
      </c>
      <c r="E222" s="121" t="s">
        <v>11</v>
      </c>
      <c r="F222" s="123" t="s">
        <v>11</v>
      </c>
      <c r="G222" s="123" t="s">
        <v>11</v>
      </c>
      <c r="H222" s="129" t="s">
        <v>11</v>
      </c>
      <c r="I222" s="121">
        <v>3735</v>
      </c>
      <c r="J222" s="123">
        <v>4149</v>
      </c>
      <c r="K222" s="123">
        <v>3358</v>
      </c>
      <c r="L222" s="13">
        <v>4179</v>
      </c>
      <c r="M222" s="139">
        <v>4886</v>
      </c>
      <c r="N222" s="29">
        <v>16572</v>
      </c>
      <c r="O222" s="20">
        <v>8.2770194339142025E-2</v>
      </c>
      <c r="P222" s="22" t="s">
        <v>11</v>
      </c>
      <c r="Q222" s="19" t="s">
        <v>11</v>
      </c>
      <c r="R222" s="19" t="s">
        <v>11</v>
      </c>
      <c r="S222" s="19">
        <v>0.30816599732262384</v>
      </c>
      <c r="T222" s="117">
        <v>3.4369477911646586</v>
      </c>
      <c r="U222" s="25"/>
      <c r="V222" s="31"/>
    </row>
    <row r="223" spans="1:22" ht="16.5" thickBot="1" x14ac:dyDescent="0.3">
      <c r="A223" t="s">
        <v>457</v>
      </c>
      <c r="B223" t="s">
        <v>747</v>
      </c>
      <c r="C223" s="98" t="s">
        <v>200</v>
      </c>
      <c r="D223" s="99" t="s">
        <v>34</v>
      </c>
      <c r="E223" s="122">
        <v>49083</v>
      </c>
      <c r="F223" s="130">
        <v>47979</v>
      </c>
      <c r="G223" s="130">
        <v>43350</v>
      </c>
      <c r="H223" s="131">
        <v>49592</v>
      </c>
      <c r="I223" s="122">
        <v>47020</v>
      </c>
      <c r="J223" s="130">
        <v>51031</v>
      </c>
      <c r="K223" s="130">
        <v>47587</v>
      </c>
      <c r="L223" s="101">
        <v>52756</v>
      </c>
      <c r="M223" s="136">
        <v>48843</v>
      </c>
      <c r="N223" s="100">
        <v>200217</v>
      </c>
      <c r="O223" s="52">
        <v>3.5747756536668604E-2</v>
      </c>
      <c r="P223" s="102">
        <v>6.3611163217240876E-2</v>
      </c>
      <c r="Q223" s="51">
        <v>9.7739331026528264E-2</v>
      </c>
      <c r="R223" s="51">
        <v>6.3800613002097106E-2</v>
      </c>
      <c r="S223" s="51">
        <v>3.8770735857082093E-2</v>
      </c>
      <c r="T223" s="102">
        <v>6.531837119095886E-2</v>
      </c>
      <c r="U223" s="25"/>
      <c r="V223" s="31"/>
    </row>
    <row r="224" spans="1:22" x14ac:dyDescent="0.25">
      <c r="A224" t="s">
        <v>458</v>
      </c>
      <c r="B224" t="s">
        <v>748</v>
      </c>
      <c r="C224" s="74" t="s">
        <v>209</v>
      </c>
      <c r="D224" s="12" t="s">
        <v>210</v>
      </c>
      <c r="E224" s="121">
        <v>13941</v>
      </c>
      <c r="F224" s="123">
        <v>15531</v>
      </c>
      <c r="G224" s="123">
        <v>15864</v>
      </c>
      <c r="H224" s="129">
        <v>19716</v>
      </c>
      <c r="I224" s="121">
        <v>18613</v>
      </c>
      <c r="J224" s="123">
        <v>20467</v>
      </c>
      <c r="K224" s="123">
        <v>22050</v>
      </c>
      <c r="L224" s="13">
        <v>22389</v>
      </c>
      <c r="M224" s="139">
        <v>19367</v>
      </c>
      <c r="N224" s="29">
        <v>84273</v>
      </c>
      <c r="O224" s="20">
        <v>0.43577160940699528</v>
      </c>
      <c r="P224" s="22">
        <v>0.31781598094134311</v>
      </c>
      <c r="Q224" s="19">
        <v>0.38993948562783659</v>
      </c>
      <c r="R224" s="19">
        <v>0.13557516737674985</v>
      </c>
      <c r="S224" s="19">
        <v>4.05093214420029E-2</v>
      </c>
      <c r="T224" s="117">
        <v>0.20866559577763755</v>
      </c>
      <c r="U224" s="25"/>
      <c r="V224" s="31"/>
    </row>
    <row r="225" spans="1:22" x14ac:dyDescent="0.25">
      <c r="A225" t="s">
        <v>505</v>
      </c>
      <c r="B225" t="s">
        <v>749</v>
      </c>
      <c r="C225" s="74" t="s">
        <v>209</v>
      </c>
      <c r="D225" s="12" t="s">
        <v>33</v>
      </c>
      <c r="E225" s="121" t="s">
        <v>11</v>
      </c>
      <c r="F225" s="123" t="s">
        <v>11</v>
      </c>
      <c r="G225" s="123" t="s">
        <v>11</v>
      </c>
      <c r="H225" s="129" t="s">
        <v>11</v>
      </c>
      <c r="I225" s="121">
        <v>15100</v>
      </c>
      <c r="J225" s="123">
        <v>17672</v>
      </c>
      <c r="K225" s="123">
        <v>16026</v>
      </c>
      <c r="L225" s="13">
        <v>17247</v>
      </c>
      <c r="M225" s="139">
        <v>16853</v>
      </c>
      <c r="N225" s="29">
        <v>67798</v>
      </c>
      <c r="O225" s="20">
        <v>0.35058018077647007</v>
      </c>
      <c r="P225" s="22" t="s">
        <v>11</v>
      </c>
      <c r="Q225" s="19" t="s">
        <v>11</v>
      </c>
      <c r="R225" s="19" t="s">
        <v>11</v>
      </c>
      <c r="S225" s="19">
        <v>0.11609271523178807</v>
      </c>
      <c r="T225" s="117">
        <v>3.4899337748344372</v>
      </c>
      <c r="U225" s="25"/>
      <c r="V225" s="31"/>
    </row>
    <row r="226" spans="1:22" ht="16.5" thickBot="1" x14ac:dyDescent="0.3">
      <c r="A226" t="s">
        <v>459</v>
      </c>
      <c r="B226" t="s">
        <v>750</v>
      </c>
      <c r="C226" s="74" t="s">
        <v>209</v>
      </c>
      <c r="D226" s="12" t="s">
        <v>88</v>
      </c>
      <c r="E226" s="121">
        <v>20252</v>
      </c>
      <c r="F226" s="123">
        <v>22874</v>
      </c>
      <c r="G226" s="123">
        <v>20376</v>
      </c>
      <c r="H226" s="129">
        <v>24076</v>
      </c>
      <c r="I226" s="121">
        <v>10254</v>
      </c>
      <c r="J226" s="123">
        <v>10856</v>
      </c>
      <c r="K226" s="123">
        <v>9587</v>
      </c>
      <c r="L226" s="13">
        <v>10427</v>
      </c>
      <c r="M226" s="139">
        <v>10447</v>
      </c>
      <c r="N226" s="29">
        <v>41317</v>
      </c>
      <c r="O226" s="20">
        <v>0.21364820981653462</v>
      </c>
      <c r="P226" s="22">
        <v>-0.5254000174871033</v>
      </c>
      <c r="Q226" s="19">
        <v>-0.52949548488417741</v>
      </c>
      <c r="R226" s="19">
        <v>-0.56691310848978238</v>
      </c>
      <c r="S226" s="19">
        <v>1.8821923151940707E-2</v>
      </c>
      <c r="T226" s="117">
        <v>-0.46742717195153388</v>
      </c>
      <c r="U226" s="25"/>
      <c r="V226" s="31"/>
    </row>
    <row r="227" spans="1:22" ht="16.5" thickBot="1" x14ac:dyDescent="0.3">
      <c r="A227" t="s">
        <v>460</v>
      </c>
      <c r="B227" t="s">
        <v>751</v>
      </c>
      <c r="C227" s="98" t="s">
        <v>209</v>
      </c>
      <c r="D227" s="99" t="s">
        <v>34</v>
      </c>
      <c r="E227" s="122">
        <v>34193</v>
      </c>
      <c r="F227" s="130">
        <v>38405</v>
      </c>
      <c r="G227" s="130">
        <v>36240</v>
      </c>
      <c r="H227" s="131">
        <v>43792</v>
      </c>
      <c r="I227" s="122">
        <v>43967</v>
      </c>
      <c r="J227" s="130">
        <v>48995</v>
      </c>
      <c r="K227" s="130">
        <v>47663</v>
      </c>
      <c r="L227" s="101">
        <v>50063</v>
      </c>
      <c r="M227" s="136">
        <v>46667</v>
      </c>
      <c r="N227" s="100">
        <v>193388</v>
      </c>
      <c r="O227" s="52">
        <v>3.4528472313106615E-2</v>
      </c>
      <c r="P227" s="102">
        <v>0.27574534565811742</v>
      </c>
      <c r="Q227" s="51">
        <v>0.31520419426048563</v>
      </c>
      <c r="R227" s="51">
        <v>0.14319967117281696</v>
      </c>
      <c r="S227" s="51">
        <v>6.1409693633861763E-2</v>
      </c>
      <c r="T227" s="102">
        <v>0.19078347823945224</v>
      </c>
      <c r="U227" s="25"/>
      <c r="V227" s="31"/>
    </row>
    <row r="228" spans="1:22" x14ac:dyDescent="0.25">
      <c r="A228" t="s">
        <v>461</v>
      </c>
      <c r="B228" t="s">
        <v>752</v>
      </c>
      <c r="C228" s="74" t="s">
        <v>211</v>
      </c>
      <c r="D228" s="12" t="s">
        <v>212</v>
      </c>
      <c r="E228" s="121">
        <v>3392</v>
      </c>
      <c r="F228" s="123">
        <v>3266</v>
      </c>
      <c r="G228" s="123">
        <v>2569</v>
      </c>
      <c r="H228" s="129">
        <v>3100</v>
      </c>
      <c r="I228" s="123">
        <v>2762</v>
      </c>
      <c r="J228" s="123">
        <v>3056</v>
      </c>
      <c r="K228" s="123">
        <v>2466</v>
      </c>
      <c r="L228" s="13">
        <v>2767</v>
      </c>
      <c r="M228" s="139">
        <v>2784</v>
      </c>
      <c r="N228" s="29">
        <v>11073</v>
      </c>
      <c r="O228" s="20">
        <v>3.8957886218907223E-2</v>
      </c>
      <c r="P228" s="22">
        <v>-6.4298836497244341E-2</v>
      </c>
      <c r="Q228" s="19">
        <v>-4.0093421564811209E-2</v>
      </c>
      <c r="R228" s="19">
        <v>-0.10741935483870968</v>
      </c>
      <c r="S228" s="19">
        <v>7.965242577842143E-3</v>
      </c>
      <c r="T228" s="117">
        <v>-5.3347012054372915E-2</v>
      </c>
      <c r="U228" s="25"/>
      <c r="V228" s="31"/>
    </row>
    <row r="229" spans="1:22" x14ac:dyDescent="0.25">
      <c r="A229" t="s">
        <v>462</v>
      </c>
      <c r="B229" t="s">
        <v>753</v>
      </c>
      <c r="C229" s="74" t="s">
        <v>211</v>
      </c>
      <c r="D229" s="12" t="s">
        <v>213</v>
      </c>
      <c r="E229" s="121">
        <v>1363</v>
      </c>
      <c r="F229" s="123">
        <v>1336</v>
      </c>
      <c r="G229" s="123">
        <v>1174</v>
      </c>
      <c r="H229" s="129">
        <v>1307</v>
      </c>
      <c r="I229" s="123">
        <v>1501</v>
      </c>
      <c r="J229" s="123">
        <v>1643</v>
      </c>
      <c r="K229" s="123">
        <v>1493</v>
      </c>
      <c r="L229" s="13">
        <v>1668</v>
      </c>
      <c r="M229" s="139">
        <v>1577</v>
      </c>
      <c r="N229" s="29">
        <v>6381</v>
      </c>
      <c r="O229" s="20">
        <v>2.2450128417126975E-2</v>
      </c>
      <c r="P229" s="22">
        <v>0.22979041916167664</v>
      </c>
      <c r="Q229" s="19">
        <v>0.27172061328790459</v>
      </c>
      <c r="R229" s="19">
        <v>0.27620504973221116</v>
      </c>
      <c r="S229" s="19">
        <v>5.0632911392405063E-2</v>
      </c>
      <c r="T229" s="117">
        <v>0.19988717562993608</v>
      </c>
      <c r="U229" s="25"/>
      <c r="V229" s="31"/>
    </row>
    <row r="230" spans="1:22" x14ac:dyDescent="0.25">
      <c r="A230" t="s">
        <v>463</v>
      </c>
      <c r="B230" t="s">
        <v>754</v>
      </c>
      <c r="C230" s="74" t="s">
        <v>211</v>
      </c>
      <c r="D230" s="12" t="s">
        <v>214</v>
      </c>
      <c r="E230" s="121">
        <v>25956</v>
      </c>
      <c r="F230" s="123">
        <v>26527</v>
      </c>
      <c r="G230" s="123">
        <v>22106</v>
      </c>
      <c r="H230" s="129">
        <v>28294</v>
      </c>
      <c r="I230" s="4">
        <v>26397</v>
      </c>
      <c r="J230" s="123">
        <v>28757</v>
      </c>
      <c r="K230" s="123">
        <v>23795</v>
      </c>
      <c r="L230" s="13">
        <v>28192</v>
      </c>
      <c r="M230" s="139">
        <v>25170</v>
      </c>
      <c r="N230" s="29">
        <v>105914</v>
      </c>
      <c r="O230" s="20">
        <v>0.37263483798332336</v>
      </c>
      <c r="P230" s="22">
        <v>8.4065291966675462E-2</v>
      </c>
      <c r="Q230" s="19">
        <v>7.6404596037274952E-2</v>
      </c>
      <c r="R230" s="19">
        <v>-3.6050045946136992E-3</v>
      </c>
      <c r="S230" s="19">
        <v>-4.648255483577679E-2</v>
      </c>
      <c r="T230" s="117">
        <v>2.5066780225310673E-2</v>
      </c>
      <c r="U230" s="25"/>
      <c r="V230" s="31"/>
    </row>
    <row r="231" spans="1:22" x14ac:dyDescent="0.25">
      <c r="A231" t="s">
        <v>464</v>
      </c>
      <c r="B231" t="s">
        <v>755</v>
      </c>
      <c r="C231" s="74" t="s">
        <v>211</v>
      </c>
      <c r="D231" s="12" t="s">
        <v>215</v>
      </c>
      <c r="E231" s="121">
        <v>17728</v>
      </c>
      <c r="F231" s="123">
        <v>18075</v>
      </c>
      <c r="G231" s="123">
        <v>15225</v>
      </c>
      <c r="H231" s="129">
        <v>18426</v>
      </c>
      <c r="I231" s="4">
        <v>17405</v>
      </c>
      <c r="J231" s="123">
        <v>18899</v>
      </c>
      <c r="K231" s="123">
        <v>16337</v>
      </c>
      <c r="L231" s="13">
        <v>18638</v>
      </c>
      <c r="M231" s="139">
        <v>17125</v>
      </c>
      <c r="N231" s="29">
        <v>70999</v>
      </c>
      <c r="O231" s="20">
        <v>0.24979418076909546</v>
      </c>
      <c r="P231" s="22">
        <v>4.5587828492392811E-2</v>
      </c>
      <c r="Q231" s="19">
        <v>7.3037766830870279E-2</v>
      </c>
      <c r="R231" s="19">
        <v>1.1505481384999457E-2</v>
      </c>
      <c r="S231" s="19">
        <v>-1.6087331226659007E-2</v>
      </c>
      <c r="T231" s="117">
        <v>2.7021162720053234E-2</v>
      </c>
      <c r="U231" s="25"/>
      <c r="V231" s="31"/>
    </row>
    <row r="232" spans="1:22" x14ac:dyDescent="0.25">
      <c r="A232" t="s">
        <v>465</v>
      </c>
      <c r="B232" t="s">
        <v>756</v>
      </c>
      <c r="C232" s="74" t="s">
        <v>211</v>
      </c>
      <c r="D232" s="12" t="s">
        <v>216</v>
      </c>
      <c r="E232" s="121">
        <v>2184</v>
      </c>
      <c r="F232" s="123">
        <v>2096</v>
      </c>
      <c r="G232" s="123">
        <v>1763</v>
      </c>
      <c r="H232" s="129">
        <v>2237</v>
      </c>
      <c r="I232" s="4">
        <v>2261</v>
      </c>
      <c r="J232" s="123">
        <v>2619</v>
      </c>
      <c r="K232" s="123">
        <v>2127</v>
      </c>
      <c r="L232" s="13">
        <v>2530</v>
      </c>
      <c r="M232" s="139">
        <v>2361</v>
      </c>
      <c r="N232" s="29">
        <v>9637</v>
      </c>
      <c r="O232" s="20">
        <v>3.3905639798754529E-2</v>
      </c>
      <c r="P232" s="22">
        <v>0.24952290076335878</v>
      </c>
      <c r="Q232" s="19">
        <v>0.20646625070901872</v>
      </c>
      <c r="R232" s="19">
        <v>0.13097898971837282</v>
      </c>
      <c r="S232" s="19">
        <v>4.4228217602830605E-2</v>
      </c>
      <c r="T232" s="117">
        <v>0.15316501136771568</v>
      </c>
      <c r="U232" s="25"/>
      <c r="V232" s="31"/>
    </row>
    <row r="233" spans="1:22" x14ac:dyDescent="0.25">
      <c r="A233" t="s">
        <v>466</v>
      </c>
      <c r="B233" t="s">
        <v>757</v>
      </c>
      <c r="C233" s="74" t="s">
        <v>211</v>
      </c>
      <c r="D233" s="12" t="s">
        <v>217</v>
      </c>
      <c r="E233" s="121">
        <v>4785.0000000000009</v>
      </c>
      <c r="F233" s="123">
        <v>4218</v>
      </c>
      <c r="G233" s="123">
        <v>3764</v>
      </c>
      <c r="H233" s="129">
        <v>4300</v>
      </c>
      <c r="I233" s="4">
        <v>3951</v>
      </c>
      <c r="J233" s="123">
        <v>4242</v>
      </c>
      <c r="K233" s="123">
        <v>3892</v>
      </c>
      <c r="L233" s="13">
        <v>4257</v>
      </c>
      <c r="M233" s="139">
        <v>3726</v>
      </c>
      <c r="N233" s="29">
        <v>16117</v>
      </c>
      <c r="O233" s="20">
        <v>5.6704077683566126E-2</v>
      </c>
      <c r="P233" s="22">
        <v>5.6899004267425323E-3</v>
      </c>
      <c r="Q233" s="19">
        <v>3.4006376195536661E-2</v>
      </c>
      <c r="R233" s="19">
        <v>-0.01</v>
      </c>
      <c r="S233" s="19">
        <v>-5.6947608200455579E-2</v>
      </c>
      <c r="T233" s="117">
        <v>-7.1459372882400046E-3</v>
      </c>
      <c r="U233" s="25"/>
      <c r="V233" s="31"/>
    </row>
    <row r="234" spans="1:22" x14ac:dyDescent="0.25">
      <c r="A234" t="s">
        <v>467</v>
      </c>
      <c r="B234" t="s">
        <v>758</v>
      </c>
      <c r="C234" s="74" t="s">
        <v>211</v>
      </c>
      <c r="D234" s="12" t="s">
        <v>218</v>
      </c>
      <c r="E234" s="121">
        <v>6724</v>
      </c>
      <c r="F234" s="123">
        <v>6081</v>
      </c>
      <c r="G234" s="123">
        <v>5763</v>
      </c>
      <c r="H234" s="129">
        <v>7200</v>
      </c>
      <c r="I234" s="4">
        <v>6385</v>
      </c>
      <c r="J234" s="123">
        <v>6822</v>
      </c>
      <c r="K234" s="123">
        <v>6421</v>
      </c>
      <c r="L234" s="13">
        <v>8472</v>
      </c>
      <c r="M234" s="139">
        <v>7155</v>
      </c>
      <c r="N234" s="29">
        <v>28870</v>
      </c>
      <c r="O234" s="20">
        <v>0.10157267002075784</v>
      </c>
      <c r="P234" s="22">
        <v>0.12185495806610755</v>
      </c>
      <c r="Q234" s="19">
        <v>0.11417664410897102</v>
      </c>
      <c r="R234" s="19">
        <v>0.17666666666666667</v>
      </c>
      <c r="S234" s="19">
        <v>0.12059514487079091</v>
      </c>
      <c r="T234" s="117">
        <v>0.13531794407959416</v>
      </c>
      <c r="U234" s="25"/>
      <c r="V234" s="31"/>
    </row>
    <row r="235" spans="1:22" x14ac:dyDescent="0.25">
      <c r="A235" t="s">
        <v>468</v>
      </c>
      <c r="B235" t="s">
        <v>759</v>
      </c>
      <c r="C235" s="74" t="s">
        <v>211</v>
      </c>
      <c r="D235" s="12" t="s">
        <v>219</v>
      </c>
      <c r="E235" s="121">
        <v>855</v>
      </c>
      <c r="F235" s="123">
        <v>843</v>
      </c>
      <c r="G235" s="123">
        <v>676</v>
      </c>
      <c r="H235" s="129">
        <v>829</v>
      </c>
      <c r="I235" s="4">
        <v>861</v>
      </c>
      <c r="J235" s="123">
        <v>847</v>
      </c>
      <c r="K235" s="123">
        <v>742</v>
      </c>
      <c r="L235" s="13">
        <v>946</v>
      </c>
      <c r="M235" s="139">
        <v>914</v>
      </c>
      <c r="N235" s="29">
        <v>3449</v>
      </c>
      <c r="O235" s="20">
        <v>1.2134538929739999E-2</v>
      </c>
      <c r="P235" s="22">
        <v>4.7449584816132862E-3</v>
      </c>
      <c r="Q235" s="19">
        <v>9.7633136094674555E-2</v>
      </c>
      <c r="R235" s="19">
        <v>0.14113389626055489</v>
      </c>
      <c r="S235" s="19">
        <v>6.1556329849012777E-2</v>
      </c>
      <c r="T235" s="117">
        <v>7.4789654097849795E-2</v>
      </c>
      <c r="U235" s="25"/>
      <c r="V235" s="31"/>
    </row>
    <row r="236" spans="1:22" x14ac:dyDescent="0.25">
      <c r="A236" t="s">
        <v>469</v>
      </c>
      <c r="B236" t="s">
        <v>760</v>
      </c>
      <c r="C236" s="74" t="s">
        <v>211</v>
      </c>
      <c r="D236" s="12" t="s">
        <v>88</v>
      </c>
      <c r="E236" s="121">
        <v>4947</v>
      </c>
      <c r="F236" s="123">
        <v>5914</v>
      </c>
      <c r="G236" s="123">
        <v>5645</v>
      </c>
      <c r="H236" s="129">
        <v>7681</v>
      </c>
      <c r="I236" s="4">
        <v>4227</v>
      </c>
      <c r="J236" s="123">
        <v>4630</v>
      </c>
      <c r="K236" s="123">
        <v>3927</v>
      </c>
      <c r="L236" s="13">
        <v>4383</v>
      </c>
      <c r="M236" s="139">
        <v>3995</v>
      </c>
      <c r="N236" s="29">
        <v>16935</v>
      </c>
      <c r="O236" s="20">
        <v>5.9582028638778456E-2</v>
      </c>
      <c r="P236" s="22">
        <v>-0.21711193777477172</v>
      </c>
      <c r="Q236" s="19">
        <v>-0.30434012400354293</v>
      </c>
      <c r="R236" s="19">
        <v>-0.4293711756281734</v>
      </c>
      <c r="S236" s="19">
        <v>-5.4885261414714927E-2</v>
      </c>
      <c r="T236" s="117">
        <v>-0.27834831891592449</v>
      </c>
      <c r="U236" s="25"/>
      <c r="V236" s="31"/>
    </row>
    <row r="237" spans="1:22" ht="16.5" thickBot="1" x14ac:dyDescent="0.3">
      <c r="A237" t="s">
        <v>506</v>
      </c>
      <c r="B237" t="s">
        <v>761</v>
      </c>
      <c r="C237" s="74" t="s">
        <v>211</v>
      </c>
      <c r="D237" s="12" t="s">
        <v>33</v>
      </c>
      <c r="E237" s="121" t="s">
        <v>11</v>
      </c>
      <c r="F237" s="123" t="s">
        <v>11</v>
      </c>
      <c r="G237" s="123" t="s">
        <v>11</v>
      </c>
      <c r="H237" s="129" t="s">
        <v>11</v>
      </c>
      <c r="I237" s="4">
        <v>3405</v>
      </c>
      <c r="J237" s="123">
        <v>3597</v>
      </c>
      <c r="K237" s="123">
        <v>3087</v>
      </c>
      <c r="L237" s="13">
        <v>3822</v>
      </c>
      <c r="M237" s="139">
        <v>4349</v>
      </c>
      <c r="N237" s="29">
        <v>14855</v>
      </c>
      <c r="O237" s="20">
        <v>5.2264011539950042E-2</v>
      </c>
      <c r="P237" s="22" t="s">
        <v>11</v>
      </c>
      <c r="Q237" s="19" t="s">
        <v>11</v>
      </c>
      <c r="R237" s="19" t="s">
        <v>11</v>
      </c>
      <c r="S237" s="19">
        <v>0.27723935389133625</v>
      </c>
      <c r="T237" s="117">
        <v>3.3627019089574155</v>
      </c>
      <c r="U237" s="25"/>
      <c r="V237" s="31"/>
    </row>
    <row r="238" spans="1:22" ht="16.5" thickBot="1" x14ac:dyDescent="0.3">
      <c r="A238" t="s">
        <v>470</v>
      </c>
      <c r="B238" t="s">
        <v>762</v>
      </c>
      <c r="C238" s="98" t="s">
        <v>211</v>
      </c>
      <c r="D238" s="99" t="s">
        <v>34</v>
      </c>
      <c r="E238" s="122">
        <v>67934</v>
      </c>
      <c r="F238" s="130">
        <v>68356</v>
      </c>
      <c r="G238" s="130">
        <v>58685</v>
      </c>
      <c r="H238" s="131">
        <v>73374</v>
      </c>
      <c r="I238" s="122">
        <v>69155</v>
      </c>
      <c r="J238" s="130">
        <v>75112</v>
      </c>
      <c r="K238" s="130">
        <v>64287</v>
      </c>
      <c r="L238" s="101">
        <v>75675</v>
      </c>
      <c r="M238" s="136">
        <v>69156</v>
      </c>
      <c r="N238" s="100">
        <v>284230</v>
      </c>
      <c r="O238" s="52">
        <v>5.0747862770980069E-2</v>
      </c>
      <c r="P238" s="102">
        <v>9.8835508221663051E-2</v>
      </c>
      <c r="Q238" s="51">
        <v>9.5458805486921705E-2</v>
      </c>
      <c r="R238" s="51">
        <v>3.1359882247117506E-2</v>
      </c>
      <c r="S238" s="51">
        <v>1.4460270407056612E-5</v>
      </c>
      <c r="T238" s="102">
        <v>5.438290610973031E-2</v>
      </c>
      <c r="U238" s="25"/>
      <c r="V238" s="31"/>
    </row>
    <row r="239" spans="1:22" x14ac:dyDescent="0.25">
      <c r="A239" t="s">
        <v>471</v>
      </c>
      <c r="B239" t="s">
        <v>763</v>
      </c>
      <c r="C239" s="74" t="s">
        <v>220</v>
      </c>
      <c r="D239" s="12" t="s">
        <v>221</v>
      </c>
      <c r="E239" s="121">
        <v>7178</v>
      </c>
      <c r="F239" s="123">
        <v>6983</v>
      </c>
      <c r="G239" s="123">
        <v>4852</v>
      </c>
      <c r="H239" s="129">
        <v>6574</v>
      </c>
      <c r="I239" s="4">
        <v>6346</v>
      </c>
      <c r="J239" s="123">
        <v>6687</v>
      </c>
      <c r="K239" s="123">
        <v>6027</v>
      </c>
      <c r="L239" s="13">
        <v>7766</v>
      </c>
      <c r="M239" s="139">
        <v>8707</v>
      </c>
      <c r="N239" s="29">
        <v>29187</v>
      </c>
      <c r="O239" s="20">
        <v>0.5830170588470297</v>
      </c>
      <c r="P239" s="22">
        <v>-4.238865816984104E-2</v>
      </c>
      <c r="Q239" s="19">
        <v>0.2421681780708986</v>
      </c>
      <c r="R239" s="19">
        <v>0.18132035290538484</v>
      </c>
      <c r="S239" s="19">
        <v>0.3720453829183738</v>
      </c>
      <c r="T239" s="117">
        <v>0.17903453847707534</v>
      </c>
      <c r="U239" s="25"/>
      <c r="V239" s="31"/>
    </row>
    <row r="240" spans="1:22" x14ac:dyDescent="0.25">
      <c r="A240" t="s">
        <v>472</v>
      </c>
      <c r="B240" t="s">
        <v>764</v>
      </c>
      <c r="C240" s="74" t="s">
        <v>220</v>
      </c>
      <c r="D240" s="12" t="s">
        <v>222</v>
      </c>
      <c r="E240" s="121">
        <v>3510.9999999999995</v>
      </c>
      <c r="F240" s="123">
        <v>3161</v>
      </c>
      <c r="G240" s="123">
        <v>2600</v>
      </c>
      <c r="H240" s="129">
        <v>3251</v>
      </c>
      <c r="I240" s="4">
        <v>2696</v>
      </c>
      <c r="J240" s="123">
        <v>2615</v>
      </c>
      <c r="K240" s="123">
        <v>2300</v>
      </c>
      <c r="L240" s="13">
        <v>2608</v>
      </c>
      <c r="M240" s="139">
        <v>2423</v>
      </c>
      <c r="N240" s="29">
        <v>9946</v>
      </c>
      <c r="O240" s="20">
        <v>0.19867364468059606</v>
      </c>
      <c r="P240" s="22">
        <v>-0.17273014868712433</v>
      </c>
      <c r="Q240" s="19">
        <v>-0.11538461538461539</v>
      </c>
      <c r="R240" s="19">
        <v>-0.19778529683174409</v>
      </c>
      <c r="S240" s="19">
        <v>-0.10126112759643917</v>
      </c>
      <c r="T240" s="117">
        <v>-0.15049538776904681</v>
      </c>
      <c r="U240" s="25"/>
      <c r="V240" s="31"/>
    </row>
    <row r="241" spans="1:22" x14ac:dyDescent="0.25">
      <c r="A241" t="s">
        <v>473</v>
      </c>
      <c r="B241" t="s">
        <v>765</v>
      </c>
      <c r="C241" s="74" t="s">
        <v>220</v>
      </c>
      <c r="D241" s="12" t="s">
        <v>223</v>
      </c>
      <c r="E241" s="121">
        <v>2052</v>
      </c>
      <c r="F241" s="123">
        <v>2053</v>
      </c>
      <c r="G241" s="123">
        <v>1748</v>
      </c>
      <c r="H241" s="129">
        <v>2364</v>
      </c>
      <c r="I241" s="4">
        <v>1695</v>
      </c>
      <c r="J241" s="123">
        <v>1893</v>
      </c>
      <c r="K241" s="123">
        <v>1588</v>
      </c>
      <c r="L241" s="13">
        <v>1957</v>
      </c>
      <c r="M241" s="139">
        <v>2063</v>
      </c>
      <c r="N241" s="29">
        <v>7501</v>
      </c>
      <c r="O241" s="20">
        <v>0.14983420558507451</v>
      </c>
      <c r="P241" s="22">
        <v>-7.793472966390648E-2</v>
      </c>
      <c r="Q241" s="19">
        <v>-9.1533180778032033E-2</v>
      </c>
      <c r="R241" s="19">
        <v>-0.172165820642978</v>
      </c>
      <c r="S241" s="19">
        <v>0.21710914454277286</v>
      </c>
      <c r="T241" s="117">
        <v>-4.5674300254452925E-2</v>
      </c>
      <c r="U241" s="25"/>
      <c r="V241" s="31"/>
    </row>
    <row r="242" spans="1:22" ht="16.5" thickBot="1" x14ac:dyDescent="0.3">
      <c r="A242" t="s">
        <v>507</v>
      </c>
      <c r="B242" t="s">
        <v>766</v>
      </c>
      <c r="C242" s="74" t="s">
        <v>220</v>
      </c>
      <c r="D242" s="12" t="s">
        <v>33</v>
      </c>
      <c r="E242" s="121" t="s">
        <v>11</v>
      </c>
      <c r="F242" s="123" t="s">
        <v>11</v>
      </c>
      <c r="G242" s="123" t="s">
        <v>11</v>
      </c>
      <c r="H242" s="129" t="s">
        <v>11</v>
      </c>
      <c r="I242" s="4">
        <v>646</v>
      </c>
      <c r="J242" s="123">
        <v>704</v>
      </c>
      <c r="K242" s="123">
        <v>639</v>
      </c>
      <c r="L242" s="13">
        <v>900</v>
      </c>
      <c r="M242" s="139">
        <v>1185</v>
      </c>
      <c r="N242" s="29">
        <v>3428</v>
      </c>
      <c r="O242" s="20">
        <v>6.847509088729975E-2</v>
      </c>
      <c r="P242" s="22" t="s">
        <v>11</v>
      </c>
      <c r="Q242" s="19" t="s">
        <v>11</v>
      </c>
      <c r="R242" s="19" t="s">
        <v>11</v>
      </c>
      <c r="S242" s="19">
        <v>0.83436532507739936</v>
      </c>
      <c r="T242" s="117">
        <v>4.3065015479876161</v>
      </c>
      <c r="U242" s="25"/>
      <c r="V242" s="31"/>
    </row>
    <row r="243" spans="1:22" ht="16.5" thickBot="1" x14ac:dyDescent="0.3">
      <c r="A243" t="s">
        <v>474</v>
      </c>
      <c r="B243" t="s">
        <v>767</v>
      </c>
      <c r="C243" s="98" t="s">
        <v>220</v>
      </c>
      <c r="D243" s="99" t="s">
        <v>34</v>
      </c>
      <c r="E243" s="122">
        <v>12741</v>
      </c>
      <c r="F243" s="130">
        <v>12197</v>
      </c>
      <c r="G243" s="130">
        <v>9200</v>
      </c>
      <c r="H243" s="131">
        <v>12189</v>
      </c>
      <c r="I243" s="122">
        <v>11383</v>
      </c>
      <c r="J243" s="130">
        <v>11899</v>
      </c>
      <c r="K243" s="130">
        <v>10554</v>
      </c>
      <c r="L243" s="101">
        <v>13231</v>
      </c>
      <c r="M243" s="136">
        <v>14378</v>
      </c>
      <c r="N243" s="100">
        <v>50062</v>
      </c>
      <c r="O243" s="52">
        <v>8.9383228583921632E-3</v>
      </c>
      <c r="P243" s="102">
        <v>-2.4432237435434944E-2</v>
      </c>
      <c r="Q243" s="51">
        <v>0.14717391304347827</v>
      </c>
      <c r="R243" s="51">
        <v>8.5486914431044378E-2</v>
      </c>
      <c r="S243" s="51">
        <v>0.26311165773521916</v>
      </c>
      <c r="T243" s="102">
        <v>0.1132557984389246</v>
      </c>
      <c r="U243" s="25"/>
      <c r="V243" s="31"/>
    </row>
    <row r="244" spans="1:22" x14ac:dyDescent="0.25">
      <c r="A244" t="s">
        <v>475</v>
      </c>
      <c r="B244" t="s">
        <v>768</v>
      </c>
      <c r="C244" s="74" t="s">
        <v>224</v>
      </c>
      <c r="D244" s="12" t="s">
        <v>225</v>
      </c>
      <c r="E244" s="121">
        <v>1096</v>
      </c>
      <c r="F244" s="123">
        <v>1131</v>
      </c>
      <c r="G244" s="123">
        <v>962</v>
      </c>
      <c r="H244" s="129">
        <v>1217</v>
      </c>
      <c r="I244" s="4">
        <v>1176</v>
      </c>
      <c r="J244" s="123">
        <v>1351</v>
      </c>
      <c r="K244" s="123">
        <v>1374</v>
      </c>
      <c r="L244" s="13">
        <v>1439</v>
      </c>
      <c r="M244" s="139">
        <v>1351</v>
      </c>
      <c r="N244" s="29">
        <v>5515</v>
      </c>
      <c r="O244" s="20">
        <v>0.1086720920609273</v>
      </c>
      <c r="P244" s="22">
        <v>0.19451812555260831</v>
      </c>
      <c r="Q244" s="19">
        <v>0.4282744282744283</v>
      </c>
      <c r="R244" s="19">
        <v>0.18241577649958915</v>
      </c>
      <c r="S244" s="19">
        <v>0.14880952380952381</v>
      </c>
      <c r="T244" s="117">
        <v>0.22938029424877396</v>
      </c>
      <c r="U244" s="25"/>
      <c r="V244" s="31"/>
    </row>
    <row r="245" spans="1:22" x14ac:dyDescent="0.25">
      <c r="A245" t="s">
        <v>476</v>
      </c>
      <c r="B245" t="s">
        <v>769</v>
      </c>
      <c r="C245" s="74" t="s">
        <v>224</v>
      </c>
      <c r="D245" s="12" t="s">
        <v>226</v>
      </c>
      <c r="E245" s="121">
        <v>2360</v>
      </c>
      <c r="F245" s="123">
        <v>2371</v>
      </c>
      <c r="G245" s="123">
        <v>2400</v>
      </c>
      <c r="H245" s="129">
        <v>2995</v>
      </c>
      <c r="I245" s="4">
        <v>2968</v>
      </c>
      <c r="J245" s="123">
        <v>3167</v>
      </c>
      <c r="K245" s="123">
        <v>3008</v>
      </c>
      <c r="L245" s="13">
        <v>3226</v>
      </c>
      <c r="M245" s="139">
        <v>2895</v>
      </c>
      <c r="N245" s="29">
        <v>12296</v>
      </c>
      <c r="O245" s="20">
        <v>0.24229048848253168</v>
      </c>
      <c r="P245" s="22">
        <v>0.33572332349219741</v>
      </c>
      <c r="Q245" s="19">
        <v>0.25333333333333335</v>
      </c>
      <c r="R245" s="19">
        <v>7.7128547579298837E-2</v>
      </c>
      <c r="S245" s="19">
        <v>-2.4595687331536387E-2</v>
      </c>
      <c r="T245" s="117">
        <v>0.14551891186882801</v>
      </c>
      <c r="U245" s="25"/>
      <c r="V245" s="31"/>
    </row>
    <row r="246" spans="1:22" x14ac:dyDescent="0.25">
      <c r="A246" t="s">
        <v>477</v>
      </c>
      <c r="B246" t="s">
        <v>770</v>
      </c>
      <c r="C246" s="74" t="s">
        <v>224</v>
      </c>
      <c r="D246" s="12" t="s">
        <v>227</v>
      </c>
      <c r="E246" s="121">
        <v>2889</v>
      </c>
      <c r="F246" s="123">
        <v>3116</v>
      </c>
      <c r="G246" s="123">
        <v>3017</v>
      </c>
      <c r="H246" s="129">
        <v>3599</v>
      </c>
      <c r="I246" s="4">
        <v>3761</v>
      </c>
      <c r="J246" s="123">
        <v>4379</v>
      </c>
      <c r="K246" s="123">
        <v>4084</v>
      </c>
      <c r="L246" s="13">
        <v>4266</v>
      </c>
      <c r="M246" s="139">
        <v>4277</v>
      </c>
      <c r="N246" s="29">
        <v>17006</v>
      </c>
      <c r="O246" s="20">
        <v>0.33510019901869986</v>
      </c>
      <c r="P246" s="22">
        <v>0.40532734274711169</v>
      </c>
      <c r="Q246" s="19">
        <v>0.35366257872058338</v>
      </c>
      <c r="R246" s="19">
        <v>0.18532925812725756</v>
      </c>
      <c r="S246" s="19">
        <v>0.13719755384206328</v>
      </c>
      <c r="T246" s="117">
        <v>0.26035722226339586</v>
      </c>
      <c r="U246" s="25"/>
      <c r="V246" s="31"/>
    </row>
    <row r="247" spans="1:22" x14ac:dyDescent="0.25">
      <c r="A247" t="s">
        <v>478</v>
      </c>
      <c r="B247" t="s">
        <v>771</v>
      </c>
      <c r="C247" s="74" t="s">
        <v>224</v>
      </c>
      <c r="D247" s="12" t="s">
        <v>228</v>
      </c>
      <c r="E247" s="121">
        <v>294</v>
      </c>
      <c r="F247" s="123">
        <v>377</v>
      </c>
      <c r="G247" s="123">
        <v>314</v>
      </c>
      <c r="H247" s="129">
        <v>314</v>
      </c>
      <c r="I247" s="4">
        <v>323</v>
      </c>
      <c r="J247" s="123">
        <v>456</v>
      </c>
      <c r="K247" s="123">
        <v>396</v>
      </c>
      <c r="L247" s="13">
        <v>352</v>
      </c>
      <c r="M247" s="139">
        <v>360</v>
      </c>
      <c r="N247" s="29">
        <v>1564</v>
      </c>
      <c r="O247" s="20">
        <v>3.0818341248103412E-2</v>
      </c>
      <c r="P247" s="22">
        <v>0.20954907161803712</v>
      </c>
      <c r="Q247" s="19">
        <v>0.26114649681528662</v>
      </c>
      <c r="R247" s="19">
        <v>0.12101910828025478</v>
      </c>
      <c r="S247" s="19">
        <v>0.11455108359133127</v>
      </c>
      <c r="T247" s="117">
        <v>0.17771084337349397</v>
      </c>
      <c r="U247" s="25"/>
      <c r="V247" s="31"/>
    </row>
    <row r="248" spans="1:22" x14ac:dyDescent="0.25">
      <c r="A248" t="s">
        <v>479</v>
      </c>
      <c r="B248" t="s">
        <v>772</v>
      </c>
      <c r="C248" s="74" t="s">
        <v>224</v>
      </c>
      <c r="D248" s="12" t="s">
        <v>229</v>
      </c>
      <c r="E248" s="121">
        <v>159</v>
      </c>
      <c r="F248" s="123">
        <v>182</v>
      </c>
      <c r="G248" s="123">
        <v>184</v>
      </c>
      <c r="H248" s="129">
        <v>219</v>
      </c>
      <c r="I248" s="4">
        <v>134</v>
      </c>
      <c r="J248" s="123">
        <v>161</v>
      </c>
      <c r="K248" s="123">
        <v>173</v>
      </c>
      <c r="L248" s="13">
        <v>122</v>
      </c>
      <c r="M248" s="139">
        <v>121</v>
      </c>
      <c r="N248" s="29">
        <v>577</v>
      </c>
      <c r="O248" s="20">
        <v>1.1369682161224852E-2</v>
      </c>
      <c r="P248" s="22">
        <v>-0.11538461538461539</v>
      </c>
      <c r="Q248" s="19">
        <v>-5.9782608695652176E-2</v>
      </c>
      <c r="R248" s="19">
        <v>-0.44292237442922372</v>
      </c>
      <c r="S248" s="19">
        <v>-9.7014925373134331E-2</v>
      </c>
      <c r="T248" s="117">
        <v>-0.19749652294853964</v>
      </c>
      <c r="U248" s="25"/>
      <c r="V248" s="31"/>
    </row>
    <row r="249" spans="1:22" x14ac:dyDescent="0.25">
      <c r="A249" t="s">
        <v>480</v>
      </c>
      <c r="B249" t="s">
        <v>773</v>
      </c>
      <c r="C249" s="74" t="s">
        <v>224</v>
      </c>
      <c r="D249" s="12" t="s">
        <v>230</v>
      </c>
      <c r="E249" s="121">
        <v>737</v>
      </c>
      <c r="F249" s="123">
        <v>645</v>
      </c>
      <c r="G249" s="123">
        <v>551</v>
      </c>
      <c r="H249" s="129">
        <v>849</v>
      </c>
      <c r="I249" s="4">
        <v>871</v>
      </c>
      <c r="J249" s="123">
        <v>848</v>
      </c>
      <c r="K249" s="123">
        <v>644</v>
      </c>
      <c r="L249" s="13">
        <v>857</v>
      </c>
      <c r="M249" s="139">
        <v>838</v>
      </c>
      <c r="N249" s="29">
        <v>3187</v>
      </c>
      <c r="O249" s="20">
        <v>6.2799266980630167E-2</v>
      </c>
      <c r="P249" s="22">
        <v>0.31472868217054262</v>
      </c>
      <c r="Q249" s="19">
        <v>0.16878402903811252</v>
      </c>
      <c r="R249" s="19">
        <v>9.4228504122497048E-3</v>
      </c>
      <c r="S249" s="19">
        <v>-3.7887485648679678E-2</v>
      </c>
      <c r="T249" s="117">
        <v>9.2935528120713304E-2</v>
      </c>
      <c r="U249" s="25"/>
      <c r="V249" s="31"/>
    </row>
    <row r="250" spans="1:22" x14ac:dyDescent="0.25">
      <c r="A250" t="s">
        <v>481</v>
      </c>
      <c r="B250" t="s">
        <v>774</v>
      </c>
      <c r="C250" s="74" t="s">
        <v>224</v>
      </c>
      <c r="D250" s="12" t="s">
        <v>231</v>
      </c>
      <c r="E250" s="121">
        <v>652</v>
      </c>
      <c r="F250" s="123">
        <v>646</v>
      </c>
      <c r="G250" s="123">
        <v>686</v>
      </c>
      <c r="H250" s="129">
        <v>800</v>
      </c>
      <c r="I250" s="4">
        <v>785</v>
      </c>
      <c r="J250" s="123">
        <v>914</v>
      </c>
      <c r="K250" s="123">
        <v>835</v>
      </c>
      <c r="L250" s="13">
        <v>964</v>
      </c>
      <c r="M250" s="139">
        <v>930</v>
      </c>
      <c r="N250" s="29">
        <v>3643</v>
      </c>
      <c r="O250" s="20">
        <v>7.1784665707698675E-2</v>
      </c>
      <c r="P250" s="22">
        <v>0.4148606811145511</v>
      </c>
      <c r="Q250" s="19">
        <v>0.21720116618075802</v>
      </c>
      <c r="R250" s="19">
        <v>0.20499999999999999</v>
      </c>
      <c r="S250" s="19">
        <v>0.18471337579617833</v>
      </c>
      <c r="T250" s="117">
        <v>0.24888584161810079</v>
      </c>
      <c r="U250" s="25"/>
      <c r="V250" s="31"/>
    </row>
    <row r="251" spans="1:22" x14ac:dyDescent="0.25">
      <c r="A251" t="s">
        <v>482</v>
      </c>
      <c r="B251" t="s">
        <v>775</v>
      </c>
      <c r="C251" s="74" t="s">
        <v>224</v>
      </c>
      <c r="D251" s="12" t="s">
        <v>232</v>
      </c>
      <c r="E251" s="121">
        <v>1320</v>
      </c>
      <c r="F251" s="123">
        <v>1553</v>
      </c>
      <c r="G251" s="123">
        <v>1308</v>
      </c>
      <c r="H251" s="129">
        <v>1556</v>
      </c>
      <c r="I251" s="4">
        <v>1122</v>
      </c>
      <c r="J251" s="123">
        <v>1257</v>
      </c>
      <c r="K251" s="123">
        <v>1068</v>
      </c>
      <c r="L251" s="13">
        <v>1164</v>
      </c>
      <c r="M251" s="139">
        <v>1143</v>
      </c>
      <c r="N251" s="29">
        <v>4632</v>
      </c>
      <c r="O251" s="20">
        <v>9.1272734438117009E-2</v>
      </c>
      <c r="P251" s="22">
        <v>-0.1905988409529942</v>
      </c>
      <c r="Q251" s="19">
        <v>-0.1834862385321101</v>
      </c>
      <c r="R251" s="19">
        <v>-0.25192802056555269</v>
      </c>
      <c r="S251" s="19">
        <v>1.871657754010695E-2</v>
      </c>
      <c r="T251" s="117">
        <v>-0.16374796894746343</v>
      </c>
      <c r="U251" s="25"/>
      <c r="V251" s="31"/>
    </row>
    <row r="252" spans="1:22" ht="16.5" thickBot="1" x14ac:dyDescent="0.3">
      <c r="A252" t="s">
        <v>508</v>
      </c>
      <c r="B252" t="s">
        <v>776</v>
      </c>
      <c r="C252" s="74" t="s">
        <v>224</v>
      </c>
      <c r="D252" s="12" t="s">
        <v>33</v>
      </c>
      <c r="E252" s="121" t="s">
        <v>11</v>
      </c>
      <c r="F252" s="123" t="s">
        <v>11</v>
      </c>
      <c r="G252" s="123" t="s">
        <v>11</v>
      </c>
      <c r="H252" s="129" t="s">
        <v>11</v>
      </c>
      <c r="I252" s="4">
        <v>420</v>
      </c>
      <c r="J252" s="123">
        <v>592</v>
      </c>
      <c r="K252" s="123">
        <v>456</v>
      </c>
      <c r="L252" s="13">
        <v>607</v>
      </c>
      <c r="M252" s="139">
        <v>674</v>
      </c>
      <c r="N252" s="29">
        <v>2329</v>
      </c>
      <c r="O252" s="20">
        <v>4.5892529902067034E-2</v>
      </c>
      <c r="P252" s="22" t="s">
        <v>11</v>
      </c>
      <c r="Q252" s="19" t="s">
        <v>11</v>
      </c>
      <c r="R252" s="19" t="s">
        <v>11</v>
      </c>
      <c r="S252" s="19">
        <v>0.60476190476190472</v>
      </c>
      <c r="T252" s="117">
        <v>4.5452380952380951</v>
      </c>
      <c r="U252" s="25"/>
      <c r="V252" s="31"/>
    </row>
    <row r="253" spans="1:22" ht="16.5" thickBot="1" x14ac:dyDescent="0.3">
      <c r="A253" t="s">
        <v>483</v>
      </c>
      <c r="B253" t="s">
        <v>777</v>
      </c>
      <c r="C253" s="98" t="s">
        <v>224</v>
      </c>
      <c r="D253" s="99" t="s">
        <v>34</v>
      </c>
      <c r="E253" s="122">
        <v>9507</v>
      </c>
      <c r="F253" s="130">
        <v>10021</v>
      </c>
      <c r="G253" s="130">
        <v>9422</v>
      </c>
      <c r="H253" s="131">
        <v>11549</v>
      </c>
      <c r="I253" s="122">
        <v>11560</v>
      </c>
      <c r="J253" s="130">
        <v>13125</v>
      </c>
      <c r="K253" s="130">
        <v>12038</v>
      </c>
      <c r="L253" s="101">
        <v>12997</v>
      </c>
      <c r="M253" s="136">
        <v>12589</v>
      </c>
      <c r="N253" s="100">
        <v>50749</v>
      </c>
      <c r="O253" s="52">
        <v>9.0609833154996575E-3</v>
      </c>
      <c r="P253" s="102">
        <v>0.30974952599540961</v>
      </c>
      <c r="Q253" s="51">
        <v>0.2776480577372108</v>
      </c>
      <c r="R253" s="51">
        <v>0.12537882067711489</v>
      </c>
      <c r="S253" s="51">
        <v>8.9013840830449831E-2</v>
      </c>
      <c r="T253" s="102">
        <v>0.19263489377702575</v>
      </c>
      <c r="U253" s="25"/>
      <c r="V253" s="31"/>
    </row>
    <row r="254" spans="1:22" x14ac:dyDescent="0.25">
      <c r="A254" t="s">
        <v>484</v>
      </c>
      <c r="B254" t="s">
        <v>778</v>
      </c>
      <c r="C254" s="74" t="s">
        <v>233</v>
      </c>
      <c r="D254" s="12" t="s">
        <v>234</v>
      </c>
      <c r="E254" s="121">
        <v>9766</v>
      </c>
      <c r="F254" s="123">
        <v>8032</v>
      </c>
      <c r="G254" s="123">
        <v>12080</v>
      </c>
      <c r="H254" s="129">
        <v>15118</v>
      </c>
      <c r="I254" s="4">
        <v>12337</v>
      </c>
      <c r="J254" s="123">
        <v>12564</v>
      </c>
      <c r="K254" s="123">
        <v>14724</v>
      </c>
      <c r="L254" s="13">
        <v>17455</v>
      </c>
      <c r="M254" s="139">
        <v>14412</v>
      </c>
      <c r="N254" s="29">
        <v>59155</v>
      </c>
      <c r="O254" s="20">
        <v>0.60957513679502906</v>
      </c>
      <c r="P254" s="22">
        <v>0.56424302788844627</v>
      </c>
      <c r="Q254" s="19">
        <v>0.21887417218543045</v>
      </c>
      <c r="R254" s="19">
        <v>0.15458393967456013</v>
      </c>
      <c r="S254" s="19">
        <v>0.16819323984761286</v>
      </c>
      <c r="T254" s="117">
        <v>0.24361427039754452</v>
      </c>
      <c r="U254" s="25"/>
      <c r="V254" s="31"/>
    </row>
    <row r="255" spans="1:22" x14ac:dyDescent="0.25">
      <c r="A255" t="s">
        <v>485</v>
      </c>
      <c r="B255" t="s">
        <v>779</v>
      </c>
      <c r="C255" s="74" t="s">
        <v>233</v>
      </c>
      <c r="D255" s="12" t="s">
        <v>235</v>
      </c>
      <c r="E255" s="121">
        <v>2838.0000000000009</v>
      </c>
      <c r="F255" s="123">
        <v>2458</v>
      </c>
      <c r="G255" s="123">
        <v>2214</v>
      </c>
      <c r="H255" s="129">
        <v>2805</v>
      </c>
      <c r="I255" s="4">
        <v>2762</v>
      </c>
      <c r="J255" s="123">
        <v>2440</v>
      </c>
      <c r="K255" s="123">
        <v>2216</v>
      </c>
      <c r="L255" s="13">
        <v>2865</v>
      </c>
      <c r="M255" s="139">
        <v>3594</v>
      </c>
      <c r="N255" s="29">
        <v>11115</v>
      </c>
      <c r="O255" s="20">
        <v>0.1145368547963274</v>
      </c>
      <c r="P255" s="22">
        <v>-7.3230268510984537E-3</v>
      </c>
      <c r="Q255" s="19">
        <v>9.0334236675700087E-4</v>
      </c>
      <c r="R255" s="19">
        <v>2.1390374331550801E-2</v>
      </c>
      <c r="S255" s="19">
        <v>0.30123099203475745</v>
      </c>
      <c r="T255" s="117">
        <v>8.5555230002929972E-2</v>
      </c>
      <c r="U255" s="25"/>
      <c r="V255" s="31"/>
    </row>
    <row r="256" spans="1:22" x14ac:dyDescent="0.25">
      <c r="A256" t="s">
        <v>486</v>
      </c>
      <c r="B256" t="s">
        <v>780</v>
      </c>
      <c r="C256" s="74" t="s">
        <v>233</v>
      </c>
      <c r="D256" s="12" t="s">
        <v>236</v>
      </c>
      <c r="E256" s="121">
        <v>1355.9999999999998</v>
      </c>
      <c r="F256" s="123">
        <v>1417</v>
      </c>
      <c r="G256" s="123">
        <v>1331</v>
      </c>
      <c r="H256" s="129">
        <v>1529</v>
      </c>
      <c r="I256" s="4">
        <v>1132</v>
      </c>
      <c r="J256" s="123">
        <v>1249</v>
      </c>
      <c r="K256" s="123">
        <v>1100</v>
      </c>
      <c r="L256" s="13">
        <v>1226</v>
      </c>
      <c r="M256" s="139">
        <v>1023</v>
      </c>
      <c r="N256" s="29">
        <v>4598</v>
      </c>
      <c r="O256" s="20">
        <v>4.7381057881557657E-2</v>
      </c>
      <c r="P256" s="22">
        <v>-0.11856033874382499</v>
      </c>
      <c r="Q256" s="19">
        <v>-0.17355371900826447</v>
      </c>
      <c r="R256" s="19">
        <v>-0.19816873773708307</v>
      </c>
      <c r="S256" s="19">
        <v>-9.6289752650176683E-2</v>
      </c>
      <c r="T256" s="117">
        <v>-0.14993529303013495</v>
      </c>
      <c r="U256" s="25"/>
      <c r="V256" s="31"/>
    </row>
    <row r="257" spans="1:22" x14ac:dyDescent="0.25">
      <c r="A257" t="s">
        <v>487</v>
      </c>
      <c r="B257" t="s">
        <v>781</v>
      </c>
      <c r="C257" s="74" t="s">
        <v>233</v>
      </c>
      <c r="D257" s="12" t="s">
        <v>237</v>
      </c>
      <c r="E257" s="121">
        <v>1492</v>
      </c>
      <c r="F257" s="123">
        <v>1693</v>
      </c>
      <c r="G257" s="123">
        <v>1673</v>
      </c>
      <c r="H257" s="129">
        <v>1959</v>
      </c>
      <c r="I257" s="4">
        <v>1883</v>
      </c>
      <c r="J257" s="123">
        <v>2016</v>
      </c>
      <c r="K257" s="123">
        <v>1969</v>
      </c>
      <c r="L257" s="13">
        <v>2021</v>
      </c>
      <c r="M257" s="139">
        <v>1851</v>
      </c>
      <c r="N257" s="29">
        <v>7857</v>
      </c>
      <c r="O257" s="20">
        <v>8.0964108694084061E-2</v>
      </c>
      <c r="P257" s="22">
        <v>0.19078558771411694</v>
      </c>
      <c r="Q257" s="19">
        <v>0.17692767483562463</v>
      </c>
      <c r="R257" s="19">
        <v>3.1648800408371619E-2</v>
      </c>
      <c r="S257" s="19">
        <v>-1.6994158258098777E-2</v>
      </c>
      <c r="T257" s="117">
        <v>9.0038845726970032E-2</v>
      </c>
      <c r="U257" s="25"/>
      <c r="V257" s="31"/>
    </row>
    <row r="258" spans="1:22" x14ac:dyDescent="0.25">
      <c r="A258" t="s">
        <v>488</v>
      </c>
      <c r="B258" t="s">
        <v>782</v>
      </c>
      <c r="C258" s="74" t="s">
        <v>233</v>
      </c>
      <c r="D258" s="12" t="s">
        <v>238</v>
      </c>
      <c r="E258" s="121">
        <v>884.99999999999989</v>
      </c>
      <c r="F258" s="123">
        <v>786</v>
      </c>
      <c r="G258" s="123">
        <v>907</v>
      </c>
      <c r="H258" s="129">
        <v>1003</v>
      </c>
      <c r="I258" s="4">
        <v>943</v>
      </c>
      <c r="J258" s="123">
        <v>949</v>
      </c>
      <c r="K258" s="123">
        <v>846</v>
      </c>
      <c r="L258" s="13">
        <v>845</v>
      </c>
      <c r="M258" s="139">
        <v>795</v>
      </c>
      <c r="N258" s="29">
        <v>3435</v>
      </c>
      <c r="O258" s="20">
        <v>3.5396679822346795E-2</v>
      </c>
      <c r="P258" s="22">
        <v>0.20737913486005088</v>
      </c>
      <c r="Q258" s="19">
        <v>-6.7254685777287757E-2</v>
      </c>
      <c r="R258" s="19">
        <v>-0.15752741774675971</v>
      </c>
      <c r="S258" s="19">
        <v>-0.15694591728525981</v>
      </c>
      <c r="T258" s="117">
        <v>-5.6059356966199507E-2</v>
      </c>
      <c r="U258" s="25"/>
      <c r="V258" s="31"/>
    </row>
    <row r="259" spans="1:22" x14ac:dyDescent="0.25">
      <c r="A259" t="s">
        <v>489</v>
      </c>
      <c r="B259" t="s">
        <v>783</v>
      </c>
      <c r="C259" s="74" t="s">
        <v>233</v>
      </c>
      <c r="D259" s="12" t="s">
        <v>239</v>
      </c>
      <c r="E259" s="121">
        <v>644</v>
      </c>
      <c r="F259" s="123">
        <v>736</v>
      </c>
      <c r="G259" s="123">
        <v>818</v>
      </c>
      <c r="H259" s="129">
        <v>899</v>
      </c>
      <c r="I259" s="4">
        <v>864</v>
      </c>
      <c r="J259" s="123">
        <v>899</v>
      </c>
      <c r="K259" s="123">
        <v>803</v>
      </c>
      <c r="L259" s="13">
        <v>938</v>
      </c>
      <c r="M259" s="139">
        <v>1000</v>
      </c>
      <c r="N259" s="29">
        <v>3640</v>
      </c>
      <c r="O259" s="20">
        <v>3.7509145430376228E-2</v>
      </c>
      <c r="P259" s="22">
        <v>0.22146739130434784</v>
      </c>
      <c r="Q259" s="19">
        <v>-1.8337408312958436E-2</v>
      </c>
      <c r="R259" s="19">
        <v>4.3381535038932148E-2</v>
      </c>
      <c r="S259" s="19">
        <v>0.15740740740740741</v>
      </c>
      <c r="T259" s="117">
        <v>9.7377148025324087E-2</v>
      </c>
      <c r="U259" s="25"/>
      <c r="V259" s="31"/>
    </row>
    <row r="260" spans="1:22" x14ac:dyDescent="0.25">
      <c r="A260" t="s">
        <v>490</v>
      </c>
      <c r="B260" t="s">
        <v>784</v>
      </c>
      <c r="C260" s="74" t="s">
        <v>233</v>
      </c>
      <c r="D260" s="12" t="s">
        <v>240</v>
      </c>
      <c r="E260" s="121">
        <v>23</v>
      </c>
      <c r="F260" s="123">
        <v>12</v>
      </c>
      <c r="G260" s="123">
        <v>23</v>
      </c>
      <c r="H260" s="129">
        <v>54</v>
      </c>
      <c r="I260" s="4">
        <v>122</v>
      </c>
      <c r="J260" s="123">
        <v>194</v>
      </c>
      <c r="K260" s="123">
        <v>170</v>
      </c>
      <c r="L260" s="13">
        <v>182</v>
      </c>
      <c r="M260" s="139">
        <v>164</v>
      </c>
      <c r="N260" s="29">
        <v>710</v>
      </c>
      <c r="O260" s="20">
        <v>7.3163443009799777E-3</v>
      </c>
      <c r="P260" s="22">
        <v>15.166666666666666</v>
      </c>
      <c r="Q260" s="19">
        <v>6.3913043478260869</v>
      </c>
      <c r="R260" s="19">
        <v>2.3703703703703702</v>
      </c>
      <c r="S260" s="19">
        <v>0.34426229508196721</v>
      </c>
      <c r="T260" s="117">
        <v>2.3649289099526065</v>
      </c>
      <c r="U260" s="25"/>
      <c r="V260" s="31"/>
    </row>
    <row r="261" spans="1:22" x14ac:dyDescent="0.25">
      <c r="A261" t="s">
        <v>491</v>
      </c>
      <c r="B261" t="s">
        <v>785</v>
      </c>
      <c r="C261" s="74" t="s">
        <v>233</v>
      </c>
      <c r="D261" s="12" t="s">
        <v>241</v>
      </c>
      <c r="E261" s="121">
        <v>581</v>
      </c>
      <c r="F261" s="123">
        <v>664</v>
      </c>
      <c r="G261" s="123">
        <v>1704</v>
      </c>
      <c r="H261" s="129">
        <v>2691</v>
      </c>
      <c r="I261" s="4">
        <v>361</v>
      </c>
      <c r="J261" s="123">
        <v>406</v>
      </c>
      <c r="K261" s="123">
        <v>343</v>
      </c>
      <c r="L261" s="13">
        <v>375</v>
      </c>
      <c r="M261" s="139">
        <v>395</v>
      </c>
      <c r="N261" s="29">
        <v>1519</v>
      </c>
      <c r="O261" s="20">
        <v>1.5652854919983923E-2</v>
      </c>
      <c r="P261" s="22">
        <v>-0.38855421686746988</v>
      </c>
      <c r="Q261" s="19">
        <v>-0.79870892018779338</v>
      </c>
      <c r="R261" s="19">
        <v>-0.8606465997770345</v>
      </c>
      <c r="S261" s="19">
        <v>9.4182825484764546E-2</v>
      </c>
      <c r="T261" s="117">
        <v>-0.71974169741697414</v>
      </c>
      <c r="U261" s="25"/>
      <c r="V261" s="31"/>
    </row>
    <row r="262" spans="1:22" ht="16.5" thickBot="1" x14ac:dyDescent="0.3">
      <c r="A262" t="s">
        <v>509</v>
      </c>
      <c r="B262" t="s">
        <v>786</v>
      </c>
      <c r="C262" s="74" t="s">
        <v>233</v>
      </c>
      <c r="D262" s="12" t="s">
        <v>33</v>
      </c>
      <c r="E262" s="121" t="s">
        <v>11</v>
      </c>
      <c r="F262" s="123" t="s">
        <v>11</v>
      </c>
      <c r="G262" s="123" t="s">
        <v>11</v>
      </c>
      <c r="H262" s="129" t="s">
        <v>11</v>
      </c>
      <c r="I262" s="4">
        <v>1180</v>
      </c>
      <c r="J262" s="123">
        <v>932</v>
      </c>
      <c r="K262" s="123">
        <v>1427</v>
      </c>
      <c r="L262" s="13">
        <v>1149</v>
      </c>
      <c r="M262" s="139">
        <v>1506</v>
      </c>
      <c r="N262" s="29">
        <v>5014</v>
      </c>
      <c r="O262" s="20">
        <v>5.1667817359314944E-2</v>
      </c>
      <c r="P262" s="22" t="s">
        <v>11</v>
      </c>
      <c r="Q262" s="19" t="s">
        <v>11</v>
      </c>
      <c r="R262" s="19" t="s">
        <v>11</v>
      </c>
      <c r="S262" s="19">
        <v>0.27627118644067794</v>
      </c>
      <c r="T262" s="117">
        <v>3.2491525423728813</v>
      </c>
      <c r="U262" s="25"/>
      <c r="V262" s="31"/>
    </row>
    <row r="263" spans="1:22" ht="16.5" thickBot="1" x14ac:dyDescent="0.3">
      <c r="A263" t="s">
        <v>492</v>
      </c>
      <c r="B263" t="s">
        <v>787</v>
      </c>
      <c r="C263" s="98" t="s">
        <v>233</v>
      </c>
      <c r="D263" s="99" t="s">
        <v>34</v>
      </c>
      <c r="E263" s="122">
        <v>17585</v>
      </c>
      <c r="F263" s="130">
        <v>15798</v>
      </c>
      <c r="G263" s="130">
        <v>20750</v>
      </c>
      <c r="H263" s="131">
        <v>26058</v>
      </c>
      <c r="I263" s="122">
        <v>21584</v>
      </c>
      <c r="J263" s="130">
        <v>21649</v>
      </c>
      <c r="K263" s="130">
        <v>23598</v>
      </c>
      <c r="L263" s="101">
        <v>27056</v>
      </c>
      <c r="M263" s="136">
        <v>24740</v>
      </c>
      <c r="N263" s="100">
        <v>97043</v>
      </c>
      <c r="O263" s="52">
        <v>1.7326548382944163E-2</v>
      </c>
      <c r="P263" s="102">
        <v>0.37036333713128244</v>
      </c>
      <c r="Q263" s="51">
        <v>0.13725301204819276</v>
      </c>
      <c r="R263" s="51">
        <v>3.829917875508481E-2</v>
      </c>
      <c r="S263" s="51">
        <v>0.14621942179392142</v>
      </c>
      <c r="T263" s="102">
        <v>0.15266658748069842</v>
      </c>
      <c r="U263" s="25"/>
      <c r="V263" s="31"/>
    </row>
    <row r="264" spans="1:22" ht="16.5" thickBot="1" x14ac:dyDescent="0.3">
      <c r="A264" t="s">
        <v>493</v>
      </c>
      <c r="B264" t="s">
        <v>263</v>
      </c>
      <c r="C264" s="72" t="s">
        <v>34</v>
      </c>
      <c r="D264" s="103" t="s">
        <v>34</v>
      </c>
      <c r="E264" s="124">
        <v>1428479</v>
      </c>
      <c r="F264" s="132">
        <v>1372744</v>
      </c>
      <c r="G264" s="132">
        <v>1264316</v>
      </c>
      <c r="H264" s="133">
        <v>1464154</v>
      </c>
      <c r="I264" s="124">
        <v>1323508</v>
      </c>
      <c r="J264" s="132">
        <v>1407332</v>
      </c>
      <c r="K264" s="132">
        <v>1343606</v>
      </c>
      <c r="L264" s="105">
        <v>1488128</v>
      </c>
      <c r="M264" s="137">
        <v>1361761</v>
      </c>
      <c r="N264" s="104">
        <v>5600827</v>
      </c>
      <c r="O264" s="106">
        <v>1</v>
      </c>
      <c r="P264" s="107">
        <v>2.5196249264247374E-2</v>
      </c>
      <c r="Q264" s="108">
        <v>6.2713751941761389E-2</v>
      </c>
      <c r="R264" s="108">
        <v>1.6373960662607896E-2</v>
      </c>
      <c r="S264" s="108">
        <v>2.8902734248678511E-2</v>
      </c>
      <c r="T264" s="107">
        <v>3.2463414715076647E-2</v>
      </c>
      <c r="U264" s="26"/>
      <c r="V264" s="31"/>
    </row>
    <row r="265" spans="1:22" x14ac:dyDescent="0.25">
      <c r="C265" s="61"/>
      <c r="D265" s="31"/>
      <c r="E265" s="75"/>
      <c r="F265" s="75"/>
      <c r="G265" s="75"/>
      <c r="H265" s="75"/>
      <c r="I265" s="75"/>
      <c r="J265" s="75"/>
      <c r="K265" s="75"/>
      <c r="L265" s="31"/>
      <c r="M265" s="75"/>
      <c r="N265" s="31"/>
      <c r="O265" s="31"/>
      <c r="P265" s="31"/>
      <c r="Q265" s="31"/>
      <c r="R265" s="31"/>
      <c r="S265" s="31"/>
      <c r="T265" s="31"/>
      <c r="U265" s="31"/>
      <c r="V265" s="31"/>
    </row>
    <row r="266" spans="1:22" hidden="1" x14ac:dyDescent="0.25"/>
    <row r="267" spans="1:22" hidden="1" x14ac:dyDescent="0.25"/>
    <row r="268" spans="1:22" hidden="1" x14ac:dyDescent="0.25"/>
    <row r="269" spans="1:22" hidden="1" x14ac:dyDescent="0.25"/>
    <row r="270" spans="1:22" hidden="1" x14ac:dyDescent="0.25"/>
    <row r="271" spans="1:22" hidden="1" x14ac:dyDescent="0.25"/>
    <row r="272" spans="1:22" hidden="1" x14ac:dyDescent="0.25"/>
    <row r="273" hidden="1" x14ac:dyDescent="0.25"/>
    <row r="274" hidden="1" x14ac:dyDescent="0.25"/>
  </sheetData>
  <autoFilter ref="A5:V264"/>
  <mergeCells count="1">
    <mergeCell ref="N4:O4"/>
  </mergeCells>
  <pageMargins left="0.70866141732283472" right="0.70866141732283472" top="0.74803149606299213" bottom="0.74803149606299213" header="0.31496062992125984" footer="0.31496062992125984"/>
  <pageSetup paperSize="9" scale="43" fitToHeight="10"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'P2'!E6:K6</xm:f>
              <xm:sqref>U6</xm:sqref>
            </x14:sparkline>
            <x14:sparkline>
              <xm:f>'P2'!E7:K7</xm:f>
              <xm:sqref>U7</xm:sqref>
            </x14:sparkline>
            <x14:sparkline>
              <xm:f>'P2'!E8:K8</xm:f>
              <xm:sqref>U8</xm:sqref>
            </x14:sparkline>
            <x14:sparkline>
              <xm:f>'P2'!E9:K9</xm:f>
              <xm:sqref>U9</xm:sqref>
            </x14:sparkline>
            <x14:sparkline>
              <xm:f>'P2'!E10:K10</xm:f>
              <xm:sqref>U10</xm:sqref>
            </x14:sparkline>
            <x14:sparkline>
              <xm:f>'P2'!E11:K11</xm:f>
              <xm:sqref>U11</xm:sqref>
            </x14:sparkline>
            <x14:sparkline>
              <xm:f>'P2'!E12:K12</xm:f>
              <xm:sqref>U12</xm:sqref>
            </x14:sparkline>
            <x14:sparkline>
              <xm:f>'P2'!E13:K13</xm:f>
              <xm:sqref>U13</xm:sqref>
            </x14:sparkline>
            <x14:sparkline>
              <xm:f>'P2'!E14:K14</xm:f>
              <xm:sqref>U14</xm:sqref>
            </x14:sparkline>
            <x14:sparkline>
              <xm:f>'P2'!E15:K15</xm:f>
              <xm:sqref>U15</xm:sqref>
            </x14:sparkline>
            <x14:sparkline>
              <xm:f>'P2'!E16:K16</xm:f>
              <xm:sqref>U16</xm:sqref>
            </x14:sparkline>
            <x14:sparkline>
              <xm:f>'P2'!E17:K17</xm:f>
              <xm:sqref>U17</xm:sqref>
            </x14:sparkline>
            <x14:sparkline>
              <xm:f>'P2'!E18:K18</xm:f>
              <xm:sqref>U18</xm:sqref>
            </x14:sparkline>
            <x14:sparkline>
              <xm:f>'P2'!E19:K19</xm:f>
              <xm:sqref>U19</xm:sqref>
            </x14:sparkline>
            <x14:sparkline>
              <xm:f>'P2'!E20:K20</xm:f>
              <xm:sqref>U20</xm:sqref>
            </x14:sparkline>
            <x14:sparkline>
              <xm:f>'P2'!E21:K21</xm:f>
              <xm:sqref>U21</xm:sqref>
            </x14:sparkline>
            <x14:sparkline>
              <xm:f>'P2'!E22:K22</xm:f>
              <xm:sqref>U22</xm:sqref>
            </x14:sparkline>
            <x14:sparkline>
              <xm:f>'P2'!E23:K23</xm:f>
              <xm:sqref>U23</xm:sqref>
            </x14:sparkline>
            <x14:sparkline>
              <xm:f>'P2'!E24:K24</xm:f>
              <xm:sqref>U24</xm:sqref>
            </x14:sparkline>
            <x14:sparkline>
              <xm:f>'P2'!E25:K25</xm:f>
              <xm:sqref>U25</xm:sqref>
            </x14:sparkline>
            <x14:sparkline>
              <xm:f>'P2'!E26:K26</xm:f>
              <xm:sqref>U26</xm:sqref>
            </x14:sparkline>
            <x14:sparkline>
              <xm:f>'P2'!E27:K27</xm:f>
              <xm:sqref>U27</xm:sqref>
            </x14:sparkline>
            <x14:sparkline>
              <xm:f>'P2'!E28:K28</xm:f>
              <xm:sqref>U28</xm:sqref>
            </x14:sparkline>
            <x14:sparkline>
              <xm:f>'P2'!E29:K29</xm:f>
              <xm:sqref>U29</xm:sqref>
            </x14:sparkline>
            <x14:sparkline>
              <xm:f>'P2'!E30:K30</xm:f>
              <xm:sqref>U30</xm:sqref>
            </x14:sparkline>
            <x14:sparkline>
              <xm:f>'P2'!E31:K31</xm:f>
              <xm:sqref>U31</xm:sqref>
            </x14:sparkline>
            <x14:sparkline>
              <xm:f>'P2'!E32:K32</xm:f>
              <xm:sqref>U32</xm:sqref>
            </x14:sparkline>
            <x14:sparkline>
              <xm:f>'P2'!E33:K33</xm:f>
              <xm:sqref>U33</xm:sqref>
            </x14:sparkline>
            <x14:sparkline>
              <xm:f>'P2'!E34:K34</xm:f>
              <xm:sqref>U34</xm:sqref>
            </x14:sparkline>
            <x14:sparkline>
              <xm:f>'P2'!E35:K35</xm:f>
              <xm:sqref>U35</xm:sqref>
            </x14:sparkline>
            <x14:sparkline>
              <xm:f>'P2'!E36:K36</xm:f>
              <xm:sqref>U36</xm:sqref>
            </x14:sparkline>
            <x14:sparkline>
              <xm:f>'P2'!E37:K37</xm:f>
              <xm:sqref>U37</xm:sqref>
            </x14:sparkline>
            <x14:sparkline>
              <xm:f>'P2'!E38:K38</xm:f>
              <xm:sqref>U38</xm:sqref>
            </x14:sparkline>
            <x14:sparkline>
              <xm:f>'P2'!E39:K39</xm:f>
              <xm:sqref>U39</xm:sqref>
            </x14:sparkline>
            <x14:sparkline>
              <xm:f>'P2'!E40:K40</xm:f>
              <xm:sqref>U40</xm:sqref>
            </x14:sparkline>
            <x14:sparkline>
              <xm:f>'P2'!E41:K41</xm:f>
              <xm:sqref>U41</xm:sqref>
            </x14:sparkline>
            <x14:sparkline>
              <xm:f>'P2'!E42:K42</xm:f>
              <xm:sqref>U42</xm:sqref>
            </x14:sparkline>
            <x14:sparkline>
              <xm:f>'P2'!E43:K43</xm:f>
              <xm:sqref>U43</xm:sqref>
            </x14:sparkline>
            <x14:sparkline>
              <xm:f>'P2'!E44:K44</xm:f>
              <xm:sqref>U44</xm:sqref>
            </x14:sparkline>
            <x14:sparkline>
              <xm:f>'P2'!E45:K45</xm:f>
              <xm:sqref>U45</xm:sqref>
            </x14:sparkline>
            <x14:sparkline>
              <xm:f>'P2'!E46:K46</xm:f>
              <xm:sqref>U46</xm:sqref>
            </x14:sparkline>
            <x14:sparkline>
              <xm:f>'P2'!E47:K47</xm:f>
              <xm:sqref>U47</xm:sqref>
            </x14:sparkline>
            <x14:sparkline>
              <xm:f>'P2'!E48:K48</xm:f>
              <xm:sqref>U48</xm:sqref>
            </x14:sparkline>
            <x14:sparkline>
              <xm:f>'P2'!E49:K49</xm:f>
              <xm:sqref>U49</xm:sqref>
            </x14:sparkline>
            <x14:sparkline>
              <xm:f>'P2'!E50:K50</xm:f>
              <xm:sqref>U50</xm:sqref>
            </x14:sparkline>
            <x14:sparkline>
              <xm:f>'P2'!E51:K51</xm:f>
              <xm:sqref>U51</xm:sqref>
            </x14:sparkline>
            <x14:sparkline>
              <xm:f>'P2'!E52:K52</xm:f>
              <xm:sqref>U52</xm:sqref>
            </x14:sparkline>
            <x14:sparkline>
              <xm:f>'P2'!E53:K53</xm:f>
              <xm:sqref>U53</xm:sqref>
            </x14:sparkline>
            <x14:sparkline>
              <xm:f>'P2'!E54:K54</xm:f>
              <xm:sqref>U54</xm:sqref>
            </x14:sparkline>
            <x14:sparkline>
              <xm:f>'P2'!E55:K55</xm:f>
              <xm:sqref>U55</xm:sqref>
            </x14:sparkline>
            <x14:sparkline>
              <xm:f>'P2'!E56:K56</xm:f>
              <xm:sqref>U56</xm:sqref>
            </x14:sparkline>
            <x14:sparkline>
              <xm:f>'P2'!E57:K57</xm:f>
              <xm:sqref>U57</xm:sqref>
            </x14:sparkline>
            <x14:sparkline>
              <xm:f>'P2'!E58:K58</xm:f>
              <xm:sqref>U58</xm:sqref>
            </x14:sparkline>
            <x14:sparkline>
              <xm:f>'P2'!E59:K59</xm:f>
              <xm:sqref>U59</xm:sqref>
            </x14:sparkline>
            <x14:sparkline>
              <xm:f>'P2'!E60:K60</xm:f>
              <xm:sqref>U60</xm:sqref>
            </x14:sparkline>
            <x14:sparkline>
              <xm:f>'P2'!E61:K61</xm:f>
              <xm:sqref>U61</xm:sqref>
            </x14:sparkline>
            <x14:sparkline>
              <xm:f>'P2'!E62:K62</xm:f>
              <xm:sqref>U62</xm:sqref>
            </x14:sparkline>
            <x14:sparkline>
              <xm:f>'P2'!E63:K63</xm:f>
              <xm:sqref>U63</xm:sqref>
            </x14:sparkline>
            <x14:sparkline>
              <xm:f>'P2'!E64:K64</xm:f>
              <xm:sqref>U64</xm:sqref>
            </x14:sparkline>
            <x14:sparkline>
              <xm:f>'P2'!E65:K65</xm:f>
              <xm:sqref>U65</xm:sqref>
            </x14:sparkline>
            <x14:sparkline>
              <xm:f>'P2'!E66:K66</xm:f>
              <xm:sqref>U66</xm:sqref>
            </x14:sparkline>
            <x14:sparkline>
              <xm:f>'P2'!E67:K67</xm:f>
              <xm:sqref>U67</xm:sqref>
            </x14:sparkline>
            <x14:sparkline>
              <xm:f>'P2'!E68:K68</xm:f>
              <xm:sqref>U68</xm:sqref>
            </x14:sparkline>
            <x14:sparkline>
              <xm:f>'P2'!E69:K69</xm:f>
              <xm:sqref>U69</xm:sqref>
            </x14:sparkline>
            <x14:sparkline>
              <xm:f>'P2'!E70:K70</xm:f>
              <xm:sqref>U70</xm:sqref>
            </x14:sparkline>
            <x14:sparkline>
              <xm:f>'P2'!E71:K71</xm:f>
              <xm:sqref>U71</xm:sqref>
            </x14:sparkline>
            <x14:sparkline>
              <xm:f>'P2'!E72:K72</xm:f>
              <xm:sqref>U72</xm:sqref>
            </x14:sparkline>
            <x14:sparkline>
              <xm:f>'P2'!E73:K73</xm:f>
              <xm:sqref>U73</xm:sqref>
            </x14:sparkline>
            <x14:sparkline>
              <xm:f>'P2'!E74:K74</xm:f>
              <xm:sqref>U74</xm:sqref>
            </x14:sparkline>
            <x14:sparkline>
              <xm:f>'P2'!E75:K75</xm:f>
              <xm:sqref>U75</xm:sqref>
            </x14:sparkline>
            <x14:sparkline>
              <xm:f>'P2'!E76:K76</xm:f>
              <xm:sqref>U76</xm:sqref>
            </x14:sparkline>
            <x14:sparkline>
              <xm:f>'P2'!E77:K77</xm:f>
              <xm:sqref>U77</xm:sqref>
            </x14:sparkline>
            <x14:sparkline>
              <xm:f>'P2'!E78:K78</xm:f>
              <xm:sqref>U78</xm:sqref>
            </x14:sparkline>
            <x14:sparkline>
              <xm:f>'P2'!E79:K79</xm:f>
              <xm:sqref>U79</xm:sqref>
            </x14:sparkline>
            <x14:sparkline>
              <xm:f>'P2'!E80:K80</xm:f>
              <xm:sqref>U80</xm:sqref>
            </x14:sparkline>
            <x14:sparkline>
              <xm:f>'P2'!E81:K81</xm:f>
              <xm:sqref>U81</xm:sqref>
            </x14:sparkline>
            <x14:sparkline>
              <xm:f>'P2'!E82:K82</xm:f>
              <xm:sqref>U82</xm:sqref>
            </x14:sparkline>
            <x14:sparkline>
              <xm:f>'P2'!E83:K83</xm:f>
              <xm:sqref>U83</xm:sqref>
            </x14:sparkline>
            <x14:sparkline>
              <xm:f>'P2'!E84:K84</xm:f>
              <xm:sqref>U84</xm:sqref>
            </x14:sparkline>
            <x14:sparkline>
              <xm:f>'P2'!E85:K85</xm:f>
              <xm:sqref>U85</xm:sqref>
            </x14:sparkline>
            <x14:sparkline>
              <xm:f>'P2'!E86:K86</xm:f>
              <xm:sqref>U86</xm:sqref>
            </x14:sparkline>
            <x14:sparkline>
              <xm:f>'P2'!E87:K87</xm:f>
              <xm:sqref>U87</xm:sqref>
            </x14:sparkline>
            <x14:sparkline>
              <xm:f>'P2'!E88:K88</xm:f>
              <xm:sqref>U88</xm:sqref>
            </x14:sparkline>
            <x14:sparkline>
              <xm:f>'P2'!E89:K89</xm:f>
              <xm:sqref>U89</xm:sqref>
            </x14:sparkline>
            <x14:sparkline>
              <xm:f>'P2'!E90:K90</xm:f>
              <xm:sqref>U90</xm:sqref>
            </x14:sparkline>
            <x14:sparkline>
              <xm:f>'P2'!E91:K91</xm:f>
              <xm:sqref>U91</xm:sqref>
            </x14:sparkline>
            <x14:sparkline>
              <xm:f>'P2'!E92:K92</xm:f>
              <xm:sqref>U92</xm:sqref>
            </x14:sparkline>
            <x14:sparkline>
              <xm:f>'P2'!E93:K93</xm:f>
              <xm:sqref>U93</xm:sqref>
            </x14:sparkline>
            <x14:sparkline>
              <xm:f>'P2'!E94:K94</xm:f>
              <xm:sqref>U94</xm:sqref>
            </x14:sparkline>
            <x14:sparkline>
              <xm:f>'P2'!E95:K95</xm:f>
              <xm:sqref>U95</xm:sqref>
            </x14:sparkline>
            <x14:sparkline>
              <xm:f>'P2'!E96:K96</xm:f>
              <xm:sqref>U96</xm:sqref>
            </x14:sparkline>
            <x14:sparkline>
              <xm:f>'P2'!E97:K97</xm:f>
              <xm:sqref>U97</xm:sqref>
            </x14:sparkline>
            <x14:sparkline>
              <xm:f>'P2'!E98:K98</xm:f>
              <xm:sqref>U98</xm:sqref>
            </x14:sparkline>
            <x14:sparkline>
              <xm:f>'P2'!E99:K99</xm:f>
              <xm:sqref>U99</xm:sqref>
            </x14:sparkline>
            <x14:sparkline>
              <xm:f>'P2'!E100:K100</xm:f>
              <xm:sqref>U100</xm:sqref>
            </x14:sparkline>
            <x14:sparkline>
              <xm:f>'P2'!E101:K101</xm:f>
              <xm:sqref>U101</xm:sqref>
            </x14:sparkline>
            <x14:sparkline>
              <xm:f>'P2'!E102:K102</xm:f>
              <xm:sqref>U102</xm:sqref>
            </x14:sparkline>
            <x14:sparkline>
              <xm:f>'P2'!E103:K103</xm:f>
              <xm:sqref>U103</xm:sqref>
            </x14:sparkline>
            <x14:sparkline>
              <xm:f>'P2'!E104:K104</xm:f>
              <xm:sqref>U104</xm:sqref>
            </x14:sparkline>
            <x14:sparkline>
              <xm:f>'P2'!E105:K105</xm:f>
              <xm:sqref>U105</xm:sqref>
            </x14:sparkline>
            <x14:sparkline>
              <xm:f>'P2'!E106:K106</xm:f>
              <xm:sqref>U106</xm:sqref>
            </x14:sparkline>
            <x14:sparkline>
              <xm:f>'P2'!E107:K107</xm:f>
              <xm:sqref>U107</xm:sqref>
            </x14:sparkline>
            <x14:sparkline>
              <xm:f>'P2'!E108:K108</xm:f>
              <xm:sqref>U108</xm:sqref>
            </x14:sparkline>
            <x14:sparkline>
              <xm:f>'P2'!E109:K109</xm:f>
              <xm:sqref>U109</xm:sqref>
            </x14:sparkline>
            <x14:sparkline>
              <xm:f>'P2'!E110:K110</xm:f>
              <xm:sqref>U110</xm:sqref>
            </x14:sparkline>
            <x14:sparkline>
              <xm:f>'P2'!E111:K111</xm:f>
              <xm:sqref>U111</xm:sqref>
            </x14:sparkline>
            <x14:sparkline>
              <xm:f>'P2'!E112:K112</xm:f>
              <xm:sqref>U112</xm:sqref>
            </x14:sparkline>
            <x14:sparkline>
              <xm:f>'P2'!E113:K113</xm:f>
              <xm:sqref>U113</xm:sqref>
            </x14:sparkline>
            <x14:sparkline>
              <xm:f>'P2'!E114:K114</xm:f>
              <xm:sqref>U114</xm:sqref>
            </x14:sparkline>
            <x14:sparkline>
              <xm:f>'P2'!E115:K115</xm:f>
              <xm:sqref>U115</xm:sqref>
            </x14:sparkline>
            <x14:sparkline>
              <xm:f>'P2'!E116:K116</xm:f>
              <xm:sqref>U116</xm:sqref>
            </x14:sparkline>
            <x14:sparkline>
              <xm:f>'P2'!E117:K117</xm:f>
              <xm:sqref>U117</xm:sqref>
            </x14:sparkline>
            <x14:sparkline>
              <xm:f>'P2'!E118:K118</xm:f>
              <xm:sqref>U118</xm:sqref>
            </x14:sparkline>
            <x14:sparkline>
              <xm:f>'P2'!E119:K119</xm:f>
              <xm:sqref>U119</xm:sqref>
            </x14:sparkline>
            <x14:sparkline>
              <xm:f>'P2'!E120:K120</xm:f>
              <xm:sqref>U120</xm:sqref>
            </x14:sparkline>
            <x14:sparkline>
              <xm:f>'P2'!E121:K121</xm:f>
              <xm:sqref>U121</xm:sqref>
            </x14:sparkline>
            <x14:sparkline>
              <xm:f>'P2'!E122:K122</xm:f>
              <xm:sqref>U122</xm:sqref>
            </x14:sparkline>
            <x14:sparkline>
              <xm:f>'P2'!E123:K123</xm:f>
              <xm:sqref>U123</xm:sqref>
            </x14:sparkline>
            <x14:sparkline>
              <xm:f>'P2'!E124:K124</xm:f>
              <xm:sqref>U124</xm:sqref>
            </x14:sparkline>
            <x14:sparkline>
              <xm:f>'P2'!E125:K125</xm:f>
              <xm:sqref>U125</xm:sqref>
            </x14:sparkline>
            <x14:sparkline>
              <xm:f>'P2'!E126:K126</xm:f>
              <xm:sqref>U126</xm:sqref>
            </x14:sparkline>
            <x14:sparkline>
              <xm:f>'P2'!E127:K127</xm:f>
              <xm:sqref>U127</xm:sqref>
            </x14:sparkline>
            <x14:sparkline>
              <xm:f>'P2'!E128:K128</xm:f>
              <xm:sqref>U128</xm:sqref>
            </x14:sparkline>
            <x14:sparkline>
              <xm:f>'P2'!E129:K129</xm:f>
              <xm:sqref>U129</xm:sqref>
            </x14:sparkline>
            <x14:sparkline>
              <xm:f>'P2'!E130:K130</xm:f>
              <xm:sqref>U130</xm:sqref>
            </x14:sparkline>
            <x14:sparkline>
              <xm:f>'P2'!E131:K131</xm:f>
              <xm:sqref>U131</xm:sqref>
            </x14:sparkline>
            <x14:sparkline>
              <xm:f>'P2'!E132:K132</xm:f>
              <xm:sqref>U132</xm:sqref>
            </x14:sparkline>
            <x14:sparkline>
              <xm:f>'P2'!E133:K133</xm:f>
              <xm:sqref>U133</xm:sqref>
            </x14:sparkline>
            <x14:sparkline>
              <xm:f>'P2'!E134:K134</xm:f>
              <xm:sqref>U134</xm:sqref>
            </x14:sparkline>
            <x14:sparkline>
              <xm:f>'P2'!E135:K135</xm:f>
              <xm:sqref>U135</xm:sqref>
            </x14:sparkline>
            <x14:sparkline>
              <xm:f>'P2'!E136:K136</xm:f>
              <xm:sqref>U136</xm:sqref>
            </x14:sparkline>
            <x14:sparkline>
              <xm:f>'P2'!E137:K137</xm:f>
              <xm:sqref>U137</xm:sqref>
            </x14:sparkline>
            <x14:sparkline>
              <xm:f>'P2'!E138:K138</xm:f>
              <xm:sqref>U138</xm:sqref>
            </x14:sparkline>
            <x14:sparkline>
              <xm:f>'P2'!E139:K139</xm:f>
              <xm:sqref>U139</xm:sqref>
            </x14:sparkline>
            <x14:sparkline>
              <xm:f>'P2'!E140:K140</xm:f>
              <xm:sqref>U140</xm:sqref>
            </x14:sparkline>
            <x14:sparkline>
              <xm:f>'P2'!E141:K141</xm:f>
              <xm:sqref>U141</xm:sqref>
            </x14:sparkline>
            <x14:sparkline>
              <xm:f>'P2'!E142:K142</xm:f>
              <xm:sqref>U142</xm:sqref>
            </x14:sparkline>
            <x14:sparkline>
              <xm:f>'P2'!E143:K143</xm:f>
              <xm:sqref>U143</xm:sqref>
            </x14:sparkline>
            <x14:sparkline>
              <xm:f>'P2'!E144:K144</xm:f>
              <xm:sqref>U144</xm:sqref>
            </x14:sparkline>
            <x14:sparkline>
              <xm:f>'P2'!E145:K145</xm:f>
              <xm:sqref>U145</xm:sqref>
            </x14:sparkline>
            <x14:sparkline>
              <xm:f>'P2'!E146:K146</xm:f>
              <xm:sqref>U146</xm:sqref>
            </x14:sparkline>
            <x14:sparkline>
              <xm:f>'P2'!E147:K147</xm:f>
              <xm:sqref>U147</xm:sqref>
            </x14:sparkline>
            <x14:sparkline>
              <xm:f>'P2'!E148:K148</xm:f>
              <xm:sqref>U148</xm:sqref>
            </x14:sparkline>
            <x14:sparkline>
              <xm:f>'P2'!E149:K149</xm:f>
              <xm:sqref>U149</xm:sqref>
            </x14:sparkline>
            <x14:sparkline>
              <xm:f>'P2'!E150:K150</xm:f>
              <xm:sqref>U150</xm:sqref>
            </x14:sparkline>
            <x14:sparkline>
              <xm:f>'P2'!E151:K151</xm:f>
              <xm:sqref>U151</xm:sqref>
            </x14:sparkline>
            <x14:sparkline>
              <xm:f>'P2'!E152:K152</xm:f>
              <xm:sqref>U152</xm:sqref>
            </x14:sparkline>
            <x14:sparkline>
              <xm:f>'P2'!E153:K153</xm:f>
              <xm:sqref>U153</xm:sqref>
            </x14:sparkline>
            <x14:sparkline>
              <xm:f>'P2'!E154:K154</xm:f>
              <xm:sqref>U154</xm:sqref>
            </x14:sparkline>
            <x14:sparkline>
              <xm:f>'P2'!E155:K155</xm:f>
              <xm:sqref>U155</xm:sqref>
            </x14:sparkline>
            <x14:sparkline>
              <xm:f>'P2'!E156:K156</xm:f>
              <xm:sqref>U156</xm:sqref>
            </x14:sparkline>
            <x14:sparkline>
              <xm:f>'P2'!E157:K157</xm:f>
              <xm:sqref>U157</xm:sqref>
            </x14:sparkline>
            <x14:sparkline>
              <xm:f>'P2'!E158:K158</xm:f>
              <xm:sqref>U158</xm:sqref>
            </x14:sparkline>
            <x14:sparkline>
              <xm:f>'P2'!E159:K159</xm:f>
              <xm:sqref>U159</xm:sqref>
            </x14:sparkline>
            <x14:sparkline>
              <xm:f>'P2'!E160:K160</xm:f>
              <xm:sqref>U160</xm:sqref>
            </x14:sparkline>
            <x14:sparkline>
              <xm:f>'P2'!E161:K161</xm:f>
              <xm:sqref>U161</xm:sqref>
            </x14:sparkline>
            <x14:sparkline>
              <xm:f>'P2'!E162:K162</xm:f>
              <xm:sqref>U162</xm:sqref>
            </x14:sparkline>
            <x14:sparkline>
              <xm:f>'P2'!E163:K163</xm:f>
              <xm:sqref>U163</xm:sqref>
            </x14:sparkline>
            <x14:sparkline>
              <xm:f>'P2'!E164:K164</xm:f>
              <xm:sqref>U164</xm:sqref>
            </x14:sparkline>
            <x14:sparkline>
              <xm:f>'P2'!E165:K165</xm:f>
              <xm:sqref>U165</xm:sqref>
            </x14:sparkline>
            <x14:sparkline>
              <xm:f>'P2'!E166:K166</xm:f>
              <xm:sqref>U166</xm:sqref>
            </x14:sparkline>
            <x14:sparkline>
              <xm:f>'P2'!E167:K167</xm:f>
              <xm:sqref>U167</xm:sqref>
            </x14:sparkline>
            <x14:sparkline>
              <xm:f>'P2'!E168:K168</xm:f>
              <xm:sqref>U168</xm:sqref>
            </x14:sparkline>
            <x14:sparkline>
              <xm:f>'P2'!E169:K169</xm:f>
              <xm:sqref>U169</xm:sqref>
            </x14:sparkline>
            <x14:sparkline>
              <xm:f>'P2'!E170:K170</xm:f>
              <xm:sqref>U170</xm:sqref>
            </x14:sparkline>
            <x14:sparkline>
              <xm:f>'P2'!E171:K171</xm:f>
              <xm:sqref>U171</xm:sqref>
            </x14:sparkline>
            <x14:sparkline>
              <xm:f>'P2'!E172:K172</xm:f>
              <xm:sqref>U172</xm:sqref>
            </x14:sparkline>
            <x14:sparkline>
              <xm:f>'P2'!E173:K173</xm:f>
              <xm:sqref>U173</xm:sqref>
            </x14:sparkline>
            <x14:sparkline>
              <xm:f>'P2'!E174:K174</xm:f>
              <xm:sqref>U174</xm:sqref>
            </x14:sparkline>
            <x14:sparkline>
              <xm:f>'P2'!E175:K175</xm:f>
              <xm:sqref>U175</xm:sqref>
            </x14:sparkline>
            <x14:sparkline>
              <xm:f>'P2'!E176:K176</xm:f>
              <xm:sqref>U176</xm:sqref>
            </x14:sparkline>
            <x14:sparkline>
              <xm:f>'P2'!E177:K177</xm:f>
              <xm:sqref>U177</xm:sqref>
            </x14:sparkline>
            <x14:sparkline>
              <xm:f>'P2'!E178:K178</xm:f>
              <xm:sqref>U178</xm:sqref>
            </x14:sparkline>
            <x14:sparkline>
              <xm:f>'P2'!E179:K179</xm:f>
              <xm:sqref>U179</xm:sqref>
            </x14:sparkline>
            <x14:sparkline>
              <xm:f>'P2'!E180:K180</xm:f>
              <xm:sqref>U180</xm:sqref>
            </x14:sparkline>
            <x14:sparkline>
              <xm:f>'P2'!E181:K181</xm:f>
              <xm:sqref>U181</xm:sqref>
            </x14:sparkline>
            <x14:sparkline>
              <xm:f>'P2'!E182:K182</xm:f>
              <xm:sqref>U182</xm:sqref>
            </x14:sparkline>
            <x14:sparkline>
              <xm:f>'P2'!E183:K183</xm:f>
              <xm:sqref>U183</xm:sqref>
            </x14:sparkline>
            <x14:sparkline>
              <xm:f>'P2'!E184:K184</xm:f>
              <xm:sqref>U184</xm:sqref>
            </x14:sparkline>
            <x14:sparkline>
              <xm:f>'P2'!E185:K185</xm:f>
              <xm:sqref>U185</xm:sqref>
            </x14:sparkline>
            <x14:sparkline>
              <xm:f>'P2'!E186:K186</xm:f>
              <xm:sqref>U186</xm:sqref>
            </x14:sparkline>
            <x14:sparkline>
              <xm:f>'P2'!E187:K187</xm:f>
              <xm:sqref>U187</xm:sqref>
            </x14:sparkline>
            <x14:sparkline>
              <xm:f>'P2'!E188:K188</xm:f>
              <xm:sqref>U188</xm:sqref>
            </x14:sparkline>
            <x14:sparkline>
              <xm:f>'P2'!E189:K189</xm:f>
              <xm:sqref>U189</xm:sqref>
            </x14:sparkline>
            <x14:sparkline>
              <xm:f>'P2'!E190:K190</xm:f>
              <xm:sqref>U190</xm:sqref>
            </x14:sparkline>
            <x14:sparkline>
              <xm:f>'P2'!E191:K191</xm:f>
              <xm:sqref>U191</xm:sqref>
            </x14:sparkline>
            <x14:sparkline>
              <xm:f>'P2'!E192:K192</xm:f>
              <xm:sqref>U192</xm:sqref>
            </x14:sparkline>
            <x14:sparkline>
              <xm:f>'P2'!E193:K193</xm:f>
              <xm:sqref>U193</xm:sqref>
            </x14:sparkline>
            <x14:sparkline>
              <xm:f>'P2'!E194:K194</xm:f>
              <xm:sqref>U194</xm:sqref>
            </x14:sparkline>
            <x14:sparkline>
              <xm:f>'P2'!E195:K195</xm:f>
              <xm:sqref>U195</xm:sqref>
            </x14:sparkline>
            <x14:sparkline>
              <xm:f>'P2'!E196:K196</xm:f>
              <xm:sqref>U196</xm:sqref>
            </x14:sparkline>
            <x14:sparkline>
              <xm:f>'P2'!E197:K197</xm:f>
              <xm:sqref>U197</xm:sqref>
            </x14:sparkline>
            <x14:sparkline>
              <xm:f>'P2'!E198:K198</xm:f>
              <xm:sqref>U198</xm:sqref>
            </x14:sparkline>
            <x14:sparkline>
              <xm:f>'P2'!E199:K199</xm:f>
              <xm:sqref>U199</xm:sqref>
            </x14:sparkline>
            <x14:sparkline>
              <xm:f>'P2'!E200:K200</xm:f>
              <xm:sqref>U200</xm:sqref>
            </x14:sparkline>
            <x14:sparkline>
              <xm:f>'P2'!E201:K201</xm:f>
              <xm:sqref>U201</xm:sqref>
            </x14:sparkline>
            <x14:sparkline>
              <xm:f>'P2'!E202:K202</xm:f>
              <xm:sqref>U202</xm:sqref>
            </x14:sparkline>
            <x14:sparkline>
              <xm:f>'P2'!E203:K203</xm:f>
              <xm:sqref>U203</xm:sqref>
            </x14:sparkline>
            <x14:sparkline>
              <xm:f>'P2'!E204:K204</xm:f>
              <xm:sqref>U204</xm:sqref>
            </x14:sparkline>
            <x14:sparkline>
              <xm:f>'P2'!E205:K205</xm:f>
              <xm:sqref>U205</xm:sqref>
            </x14:sparkline>
            <x14:sparkline>
              <xm:f>'P2'!E206:K206</xm:f>
              <xm:sqref>U206</xm:sqref>
            </x14:sparkline>
            <x14:sparkline>
              <xm:f>'P2'!E207:K207</xm:f>
              <xm:sqref>U207</xm:sqref>
            </x14:sparkline>
            <x14:sparkline>
              <xm:f>'P2'!E208:K208</xm:f>
              <xm:sqref>U208</xm:sqref>
            </x14:sparkline>
            <x14:sparkline>
              <xm:f>'P2'!E209:K209</xm:f>
              <xm:sqref>U209</xm:sqref>
            </x14:sparkline>
            <x14:sparkline>
              <xm:f>'P2'!E210:K210</xm:f>
              <xm:sqref>U210</xm:sqref>
            </x14:sparkline>
            <x14:sparkline>
              <xm:f>'P2'!E211:K211</xm:f>
              <xm:sqref>U211</xm:sqref>
            </x14:sparkline>
            <x14:sparkline>
              <xm:f>'P2'!E212:K212</xm:f>
              <xm:sqref>U212</xm:sqref>
            </x14:sparkline>
            <x14:sparkline>
              <xm:f>'P2'!E213:K213</xm:f>
              <xm:sqref>U213</xm:sqref>
            </x14:sparkline>
            <x14:sparkline>
              <xm:f>'P2'!E214:K214</xm:f>
              <xm:sqref>U214</xm:sqref>
            </x14:sparkline>
            <x14:sparkline>
              <xm:f>'P2'!E215:K215</xm:f>
              <xm:sqref>U215</xm:sqref>
            </x14:sparkline>
            <x14:sparkline>
              <xm:f>'P2'!E216:K216</xm:f>
              <xm:sqref>U216</xm:sqref>
            </x14:sparkline>
            <x14:sparkline>
              <xm:f>'P2'!E217:K217</xm:f>
              <xm:sqref>U217</xm:sqref>
            </x14:sparkline>
            <x14:sparkline>
              <xm:f>'P2'!E218:K218</xm:f>
              <xm:sqref>U218</xm:sqref>
            </x14:sparkline>
            <x14:sparkline>
              <xm:f>'P2'!E219:K219</xm:f>
              <xm:sqref>U219</xm:sqref>
            </x14:sparkline>
            <x14:sparkline>
              <xm:f>'P2'!E220:K220</xm:f>
              <xm:sqref>U220</xm:sqref>
            </x14:sparkline>
            <x14:sparkline>
              <xm:f>'P2'!E221:K221</xm:f>
              <xm:sqref>U221</xm:sqref>
            </x14:sparkline>
            <x14:sparkline>
              <xm:f>'P2'!E222:K222</xm:f>
              <xm:sqref>U222</xm:sqref>
            </x14:sparkline>
            <x14:sparkline>
              <xm:f>'P2'!E223:K223</xm:f>
              <xm:sqref>U223</xm:sqref>
            </x14:sparkline>
            <x14:sparkline>
              <xm:f>'P2'!E224:K224</xm:f>
              <xm:sqref>U224</xm:sqref>
            </x14:sparkline>
            <x14:sparkline>
              <xm:f>'P2'!E225:K225</xm:f>
              <xm:sqref>U225</xm:sqref>
            </x14:sparkline>
            <x14:sparkline>
              <xm:f>'P2'!E226:K226</xm:f>
              <xm:sqref>U226</xm:sqref>
            </x14:sparkline>
            <x14:sparkline>
              <xm:f>'P2'!E227:K227</xm:f>
              <xm:sqref>U227</xm:sqref>
            </x14:sparkline>
            <x14:sparkline>
              <xm:f>'P2'!E228:K228</xm:f>
              <xm:sqref>U228</xm:sqref>
            </x14:sparkline>
            <x14:sparkline>
              <xm:f>'P2'!E229:K229</xm:f>
              <xm:sqref>U229</xm:sqref>
            </x14:sparkline>
            <x14:sparkline>
              <xm:f>'P2'!E230:K230</xm:f>
              <xm:sqref>U230</xm:sqref>
            </x14:sparkline>
            <x14:sparkline>
              <xm:f>'P2'!E231:K231</xm:f>
              <xm:sqref>U231</xm:sqref>
            </x14:sparkline>
            <x14:sparkline>
              <xm:f>'P2'!E232:K232</xm:f>
              <xm:sqref>U232</xm:sqref>
            </x14:sparkline>
            <x14:sparkline>
              <xm:f>'P2'!E233:K233</xm:f>
              <xm:sqref>U233</xm:sqref>
            </x14:sparkline>
            <x14:sparkline>
              <xm:f>'P2'!E234:K234</xm:f>
              <xm:sqref>U234</xm:sqref>
            </x14:sparkline>
            <x14:sparkline>
              <xm:f>'P2'!E235:K235</xm:f>
              <xm:sqref>U235</xm:sqref>
            </x14:sparkline>
            <x14:sparkline>
              <xm:f>'P2'!E236:K236</xm:f>
              <xm:sqref>U236</xm:sqref>
            </x14:sparkline>
            <x14:sparkline>
              <xm:f>'P2'!E237:K237</xm:f>
              <xm:sqref>U237</xm:sqref>
            </x14:sparkline>
            <x14:sparkline>
              <xm:f>'P2'!E238:K238</xm:f>
              <xm:sqref>U238</xm:sqref>
            </x14:sparkline>
            <x14:sparkline>
              <xm:f>'P2'!E239:K239</xm:f>
              <xm:sqref>U239</xm:sqref>
            </x14:sparkline>
            <x14:sparkline>
              <xm:f>'P2'!E240:K240</xm:f>
              <xm:sqref>U240</xm:sqref>
            </x14:sparkline>
            <x14:sparkline>
              <xm:f>'P2'!E241:K241</xm:f>
              <xm:sqref>U241</xm:sqref>
            </x14:sparkline>
            <x14:sparkline>
              <xm:f>'P2'!E242:K242</xm:f>
              <xm:sqref>U242</xm:sqref>
            </x14:sparkline>
            <x14:sparkline>
              <xm:f>'P2'!E243:K243</xm:f>
              <xm:sqref>U243</xm:sqref>
            </x14:sparkline>
            <x14:sparkline>
              <xm:f>'P2'!E244:K244</xm:f>
              <xm:sqref>U244</xm:sqref>
            </x14:sparkline>
            <x14:sparkline>
              <xm:f>'P2'!E245:K245</xm:f>
              <xm:sqref>U245</xm:sqref>
            </x14:sparkline>
            <x14:sparkline>
              <xm:f>'P2'!E246:K246</xm:f>
              <xm:sqref>U246</xm:sqref>
            </x14:sparkline>
            <x14:sparkline>
              <xm:f>'P2'!E247:K247</xm:f>
              <xm:sqref>U247</xm:sqref>
            </x14:sparkline>
            <x14:sparkline>
              <xm:f>'P2'!E248:K248</xm:f>
              <xm:sqref>U248</xm:sqref>
            </x14:sparkline>
            <x14:sparkline>
              <xm:f>'P2'!E249:K249</xm:f>
              <xm:sqref>U249</xm:sqref>
            </x14:sparkline>
            <x14:sparkline>
              <xm:f>'P2'!E250:K250</xm:f>
              <xm:sqref>U250</xm:sqref>
            </x14:sparkline>
            <x14:sparkline>
              <xm:f>'P2'!E251:K251</xm:f>
              <xm:sqref>U251</xm:sqref>
            </x14:sparkline>
            <x14:sparkline>
              <xm:f>'P2'!E252:K252</xm:f>
              <xm:sqref>U252</xm:sqref>
            </x14:sparkline>
            <x14:sparkline>
              <xm:f>'P2'!E253:K253</xm:f>
              <xm:sqref>U253</xm:sqref>
            </x14:sparkline>
            <x14:sparkline>
              <xm:f>'P2'!E254:K254</xm:f>
              <xm:sqref>U254</xm:sqref>
            </x14:sparkline>
            <x14:sparkline>
              <xm:f>'P2'!E255:K255</xm:f>
              <xm:sqref>U255</xm:sqref>
            </x14:sparkline>
            <x14:sparkline>
              <xm:f>'P2'!E256:K256</xm:f>
              <xm:sqref>U256</xm:sqref>
            </x14:sparkline>
            <x14:sparkline>
              <xm:f>'P2'!E257:K257</xm:f>
              <xm:sqref>U257</xm:sqref>
            </x14:sparkline>
            <x14:sparkline>
              <xm:f>'P2'!E258:K258</xm:f>
              <xm:sqref>U258</xm:sqref>
            </x14:sparkline>
            <x14:sparkline>
              <xm:f>'P2'!E259:K259</xm:f>
              <xm:sqref>U259</xm:sqref>
            </x14:sparkline>
            <x14:sparkline>
              <xm:f>'P2'!E260:K260</xm:f>
              <xm:sqref>U260</xm:sqref>
            </x14:sparkline>
            <x14:sparkline>
              <xm:f>'P2'!E261:K261</xm:f>
              <xm:sqref>U261</xm:sqref>
            </x14:sparkline>
            <x14:sparkline>
              <xm:f>'P2'!E262:K262</xm:f>
              <xm:sqref>U262</xm:sqref>
            </x14:sparkline>
            <x14:sparkline>
              <xm:f>'P2'!E263:K263</xm:f>
              <xm:sqref>U263</xm:sqref>
            </x14:sparkline>
            <x14:sparkline>
              <xm:f>'P2'!E264:K264</xm:f>
              <xm:sqref>U264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Important information</vt:lpstr>
      <vt:lpstr>P1 </vt:lpstr>
      <vt:lpstr>P2</vt:lpstr>
      <vt:lpstr>'Important information'!Print_Area</vt:lpstr>
      <vt:lpstr>'P1 '!Print_Area</vt:lpstr>
      <vt:lpstr>'P2'!Print_Area</vt:lpstr>
      <vt:lpstr>'P2'!Print_Titles</vt:lpstr>
    </vt:vector>
  </TitlesOfParts>
  <Company>CAB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Benson, Kevin</dc:creator>
  <cp:lastModifiedBy>Prout, Vicki</cp:lastModifiedBy>
  <cp:lastPrinted>2014-07-14T16:09:34Z</cp:lastPrinted>
  <dcterms:created xsi:type="dcterms:W3CDTF">2014-07-14T08:41:51Z</dcterms:created>
  <dcterms:modified xsi:type="dcterms:W3CDTF">2015-09-10T10:53:15Z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LastInsertion">
    <vt:lpwstr>UNCLASSIFIED</vt:lpwstr>
  </property>
  <property fmtid="{D5CDD505-2E9C-101B-9397-08002B2CF9AE}" pid="3" name="PM_SecurityClassification">
    <vt:lpwstr>UNCLASSIFIED</vt:lpwstr>
  </property>
  <property fmtid="{D5CDD505-2E9C-101B-9397-08002B2CF9AE}" pid="4" name="PM_Qualifier">
    <vt:lpwstr/>
  </property>
  <property fmtid="{D5CDD505-2E9C-101B-9397-08002B2CF9AE}" pid="5" name="PM_DisplayValueSecClassificationWithQualifier">
    <vt:lpwstr>UNCLASSIFIED</vt:lpwstr>
  </property>
  <property fmtid="{D5CDD505-2E9C-101B-9397-08002B2CF9AE}" pid="6" name="PM_InsertionValue">
    <vt:lpwstr>UNCLASSIFIED</vt:lpwstr>
  </property>
  <property fmtid="{D5CDD505-2E9C-101B-9397-08002B2CF9AE}" pid="7" name="PM_Originator_Hash_SHA1">
    <vt:lpwstr>228FD8AFF53CBDD905A60D884827011570C3A83A</vt:lpwstr>
  </property>
  <property fmtid="{D5CDD505-2E9C-101B-9397-08002B2CF9AE}" pid="8" name="PM_Hash_Version">
    <vt:lpwstr>2012.2</vt:lpwstr>
  </property>
  <property fmtid="{D5CDD505-2E9C-101B-9397-08002B2CF9AE}" pid="9" name="PM_Hash_Salt">
    <vt:lpwstr>AB648B030F74662B2E31B8485C6035E0</vt:lpwstr>
  </property>
  <property fmtid="{D5CDD505-2E9C-101B-9397-08002B2CF9AE}" pid="10" name="PM_Hash_SHA1">
    <vt:lpwstr>9DE3E54909420DDEA7A0C0F0FE766BC8BA7D4B5A</vt:lpwstr>
  </property>
</Properties>
</file>