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23835" windowHeight="14250" activeTab="2"/>
  </bookViews>
  <sheets>
    <sheet name="Introduction" sheetId="3" r:id="rId1"/>
    <sheet name="energy_cases_tier1" sheetId="1" r:id="rId2"/>
    <sheet name="energy_cases_tier2" sheetId="2" r:id="rId3"/>
  </sheets>
  <definedNames>
    <definedName name="_xlnm.Print_Area" localSheetId="1">energy_cases_tier1!$A$1:$T$23</definedName>
    <definedName name="_xlnm.Print_Area" localSheetId="2">energy_cases_tier2!$B$9:$T$96</definedName>
    <definedName name="_xlnm.Print_Area" localSheetId="0">Introduction!$A$1:$M$17</definedName>
    <definedName name="_xlnm.Print_Titles" localSheetId="2">energy_cases_tier2!$1:$8</definedName>
  </definedNames>
  <calcPr calcId="145621"/>
</workbook>
</file>

<file path=xl/calcChain.xml><?xml version="1.0" encoding="utf-8"?>
<calcChain xmlns="http://schemas.openxmlformats.org/spreadsheetml/2006/main">
  <c r="S10" i="2" l="1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" i="2"/>
  <c r="R10" i="1"/>
  <c r="R11" i="1"/>
  <c r="R12" i="1"/>
  <c r="R13" i="1"/>
  <c r="R14" i="1"/>
  <c r="R15" i="1"/>
  <c r="R16" i="1"/>
  <c r="R17" i="1"/>
  <c r="R18" i="1"/>
  <c r="R19" i="1"/>
  <c r="R20" i="1"/>
  <c r="R21" i="1"/>
  <c r="R9" i="1"/>
  <c r="T10" i="2" l="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" i="2"/>
  <c r="S9" i="1" l="1"/>
  <c r="S11" i="1" l="1"/>
  <c r="S12" i="1"/>
  <c r="S13" i="1"/>
  <c r="S14" i="1"/>
  <c r="S15" i="1"/>
  <c r="S16" i="1"/>
  <c r="S17" i="1"/>
  <c r="S18" i="1"/>
  <c r="S19" i="1"/>
  <c r="S20" i="1"/>
  <c r="S21" i="1"/>
  <c r="S10" i="1"/>
</calcChain>
</file>

<file path=xl/sharedStrings.xml><?xml version="1.0" encoding="utf-8"?>
<sst xmlns="http://schemas.openxmlformats.org/spreadsheetml/2006/main" count="172" uniqueCount="122">
  <si>
    <t>2012-13</t>
  </si>
  <si>
    <t>2013-14</t>
  </si>
  <si>
    <t>2014-15</t>
  </si>
  <si>
    <t>2015/16</t>
  </si>
  <si>
    <t>Grand Total</t>
  </si>
  <si>
    <t>Q1</t>
  </si>
  <si>
    <t>Q2</t>
  </si>
  <si>
    <t>Q3</t>
  </si>
  <si>
    <t>Q4</t>
  </si>
  <si>
    <t>Billing errors</t>
  </si>
  <si>
    <t>Customer Service failure</t>
  </si>
  <si>
    <t>Debt/Disconnections</t>
  </si>
  <si>
    <t>Distribution/Transportation</t>
  </si>
  <si>
    <t>Information</t>
  </si>
  <si>
    <t>Marketing</t>
  </si>
  <si>
    <t>Metering</t>
  </si>
  <si>
    <t>PPMs</t>
  </si>
  <si>
    <t>Price Comparison Services</t>
  </si>
  <si>
    <t>Smart Meters</t>
  </si>
  <si>
    <t>Transfers</t>
  </si>
  <si>
    <t>Unknown</t>
  </si>
  <si>
    <t>Tier 1 product type</t>
  </si>
  <si>
    <t>Trend from April 2012</t>
  </si>
  <si>
    <t>% change against Q1 2014-15</t>
  </si>
  <si>
    <t>direction indicator</t>
  </si>
  <si>
    <t>change against same quarter in previous year</t>
  </si>
  <si>
    <t>Amount on bill does not match smart meter energy display</t>
  </si>
  <si>
    <t>Back-billing / catch up bill received</t>
  </si>
  <si>
    <t>Clarity of bill</t>
  </si>
  <si>
    <t>Customer not responsible for bill / debt</t>
  </si>
  <si>
    <t>DD unauthorised withdrawal</t>
  </si>
  <si>
    <t>Disputed use of premises: business/domestic</t>
  </si>
  <si>
    <t>Failure to refund</t>
  </si>
  <si>
    <t>Failure to set up DD / DD set at incorrect level</t>
  </si>
  <si>
    <t>Final bill not received</t>
  </si>
  <si>
    <t>Incorrect opening / closing meter reading on transfer</t>
  </si>
  <si>
    <t>Missing/Misdirected Payments (credit meter)</t>
  </si>
  <si>
    <t>Multiple MPRs/MPANs for one site</t>
  </si>
  <si>
    <t>New bill not received / Frequency of bills</t>
  </si>
  <si>
    <t>Online tariff problem</t>
  </si>
  <si>
    <t>PPM statements</t>
  </si>
  <si>
    <t>Security deposits</t>
  </si>
  <si>
    <t>Billing errors Total</t>
  </si>
  <si>
    <t>Complaint not registered by company</t>
  </si>
  <si>
    <t>Phone queue too long</t>
  </si>
  <si>
    <t>Customer Service failure Total</t>
  </si>
  <si>
    <t>Debt recovery practices</t>
  </si>
  <si>
    <t>Disconnection following due process</t>
  </si>
  <si>
    <t>Disconnection/forced PPM in error</t>
  </si>
  <si>
    <t>Disconnection/forced PPM without proper process</t>
  </si>
  <si>
    <t>Disputed Rights of Entry</t>
  </si>
  <si>
    <t>PPM self disconnection (unable to credit meter)</t>
  </si>
  <si>
    <t>Unsuitable or unaffordable payment scheme to cover debt</t>
  </si>
  <si>
    <t>Vulnerable Consumer disconnected</t>
  </si>
  <si>
    <t>Debt/Disconnections Total</t>
  </si>
  <si>
    <t>Connections/alterations of supply</t>
  </si>
  <si>
    <t>Difficulty or delay in obtaining connection/alteration to supply</t>
  </si>
  <si>
    <t>Emergency service provision gas</t>
  </si>
  <si>
    <t>Excavations/Reinstatement</t>
  </si>
  <si>
    <t>Network safety</t>
  </si>
  <si>
    <t>Quality of supply</t>
  </si>
  <si>
    <t>Reliability of supply/supply disruptions</t>
  </si>
  <si>
    <t>Distribution/Transportation Total</t>
  </si>
  <si>
    <t>Company contact details (non complaint purposes)</t>
  </si>
  <si>
    <t>Energy Efficiency advice</t>
  </si>
  <si>
    <t>How to change supplier</t>
  </si>
  <si>
    <t>Maximum resale price</t>
  </si>
  <si>
    <t>Non domestic contract issues</t>
  </si>
  <si>
    <t>Pricing information</t>
  </si>
  <si>
    <t>Priority Services Register</t>
  </si>
  <si>
    <t>Smart Metering information</t>
  </si>
  <si>
    <t>Supply point number information</t>
  </si>
  <si>
    <t>Information Total</t>
  </si>
  <si>
    <t>Consumer agreed only to receive information</t>
  </si>
  <si>
    <t>Inappropriate staff behaviour</t>
  </si>
  <si>
    <t>Misrepresentation</t>
  </si>
  <si>
    <t>Signatory not responsible for account</t>
  </si>
  <si>
    <t>Suspected forged signature</t>
  </si>
  <si>
    <t>Marketing Total</t>
  </si>
  <si>
    <t>Meter accuracy</t>
  </si>
  <si>
    <t>Meter positioning</t>
  </si>
  <si>
    <t>Meter provision or exchange</t>
  </si>
  <si>
    <t>Meter reading/data collection</t>
  </si>
  <si>
    <t>Supply point administration query (MPRN / MPR/MPAS)</t>
  </si>
  <si>
    <t>Suspected meter tampering</t>
  </si>
  <si>
    <t>Metering Total</t>
  </si>
  <si>
    <t>Delay in issuing PPM card (currently off supply)</t>
  </si>
  <si>
    <t>Delay in issuing PPM card (currently on supply)</t>
  </si>
  <si>
    <t>Difficulty charging PPM card/card faulty/card lost</t>
  </si>
  <si>
    <t>Issue with change of payment method from PPM to credit or vice versa</t>
  </si>
  <si>
    <t>PPM misdirected payments</t>
  </si>
  <si>
    <t>PPM settings (incorrect tariff rate / incorrect debt repayment rate)</t>
  </si>
  <si>
    <t>PPMs Total</t>
  </si>
  <si>
    <t>Complaint about Price Comparison Service Provider</t>
  </si>
  <si>
    <t>Price Comparison Services Total</t>
  </si>
  <si>
    <t>Problems with Energy display/In Home Display</t>
  </si>
  <si>
    <t>Smart Meter installation</t>
  </si>
  <si>
    <t>Smart Meters Total</t>
  </si>
  <si>
    <t>Breach of Erroneous Transfer Charter</t>
  </si>
  <si>
    <t>Cancelled contract not actioned</t>
  </si>
  <si>
    <t>Failure to correctly apply for transfer</t>
  </si>
  <si>
    <t>Problems arising from Contracts</t>
  </si>
  <si>
    <t>Supplier Objection - reasons unknown</t>
  </si>
  <si>
    <t>Supplier objection to transfer on grounds of contract terms</t>
  </si>
  <si>
    <t>Supplier objection to transfer on grounds of debt</t>
  </si>
  <si>
    <t>Supplier unable to supply</t>
  </si>
  <si>
    <t>Transfer in error due to incorrect supply point information</t>
  </si>
  <si>
    <t>Transfer not actioned after price notification received</t>
  </si>
  <si>
    <t>Transfer windows</t>
  </si>
  <si>
    <t>Transfers Total</t>
  </si>
  <si>
    <t>Unknown total</t>
  </si>
  <si>
    <t>Tier 2 product type</t>
  </si>
  <si>
    <t>Unable to request suitable payment methods (fuel direct, PPM)</t>
  </si>
  <si>
    <t>Please note that direction indicator icons will not work in Google sheets</t>
  </si>
  <si>
    <t>Key:</t>
  </si>
  <si>
    <t>&gt; 5% increase</t>
  </si>
  <si>
    <t>&lt; 5% variance</t>
  </si>
  <si>
    <t>&gt; 5% decrease</t>
  </si>
  <si>
    <t>England &amp; Wales: energy cases by product type at tier 1</t>
  </si>
  <si>
    <t>Energy cases at tier 1</t>
  </si>
  <si>
    <t>Energy cases at tier 2</t>
  </si>
  <si>
    <t>Consumer Service Energy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</si>
</sst>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u/>
      <sz val="12"/>
      <color theme="10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427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6" borderId="0" xfId="0" applyFont="1" applyFill="1" applyAlignment="1">
      <alignment horizontal="right"/>
    </xf>
    <xf numFmtId="0" fontId="7" fillId="7" borderId="0" xfId="0" applyFont="1" applyFill="1" applyAlignment="1">
      <alignment horizontal="right"/>
    </xf>
    <xf numFmtId="164" fontId="4" fillId="0" borderId="0" xfId="1" applyNumberFormat="1" applyFont="1"/>
    <xf numFmtId="0" fontId="4" fillId="7" borderId="0" xfId="0" applyFont="1" applyFill="1"/>
    <xf numFmtId="9" fontId="4" fillId="0" borderId="0" xfId="2" applyFont="1"/>
    <xf numFmtId="0" fontId="3" fillId="2" borderId="0" xfId="0" applyFont="1" applyFill="1"/>
    <xf numFmtId="0" fontId="4" fillId="0" borderId="0" xfId="0" applyFont="1" applyAlignment="1">
      <alignment horizontal="center"/>
    </xf>
    <xf numFmtId="0" fontId="7" fillId="8" borderId="0" xfId="0" applyFont="1" applyFill="1" applyAlignment="1">
      <alignment horizontal="center"/>
    </xf>
    <xf numFmtId="0" fontId="10" fillId="9" borderId="0" xfId="0" applyFont="1" applyFill="1"/>
    <xf numFmtId="0" fontId="4" fillId="9" borderId="0" xfId="0" applyFont="1" applyFill="1"/>
    <xf numFmtId="0" fontId="11" fillId="9" borderId="0" xfId="0" applyFont="1" applyFill="1"/>
    <xf numFmtId="0" fontId="3" fillId="9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3" fillId="10" borderId="0" xfId="0" applyFont="1" applyFill="1"/>
    <xf numFmtId="0" fontId="4" fillId="10" borderId="0" xfId="0" applyFont="1" applyFill="1"/>
    <xf numFmtId="9" fontId="4" fillId="10" borderId="0" xfId="2" applyFont="1" applyFill="1"/>
    <xf numFmtId="0" fontId="3" fillId="8" borderId="0" xfId="0" applyFont="1" applyFill="1"/>
    <xf numFmtId="0" fontId="7" fillId="10" borderId="0" xfId="0" applyFont="1" applyFill="1"/>
    <xf numFmtId="9" fontId="7" fillId="10" borderId="0" xfId="2" applyFont="1" applyFill="1"/>
    <xf numFmtId="0" fontId="8" fillId="2" borderId="0" xfId="0" applyFont="1" applyFill="1"/>
    <xf numFmtId="0" fontId="7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9" borderId="0" xfId="0" applyFill="1"/>
    <xf numFmtId="0" fontId="0" fillId="11" borderId="0" xfId="0" applyFill="1"/>
    <xf numFmtId="0" fontId="12" fillId="11" borderId="0" xfId="3" applyFill="1"/>
    <xf numFmtId="0" fontId="13" fillId="4" borderId="0" xfId="0" applyFont="1" applyFill="1"/>
    <xf numFmtId="0" fontId="2" fillId="4" borderId="0" xfId="0" applyFont="1" applyFill="1"/>
    <xf numFmtId="0" fontId="4" fillId="11" borderId="0" xfId="0" applyFont="1" applyFill="1"/>
    <xf numFmtId="0" fontId="10" fillId="11" borderId="0" xfId="0" applyFont="1" applyFill="1"/>
    <xf numFmtId="0" fontId="7" fillId="11" borderId="0" xfId="0" applyFont="1" applyFill="1"/>
    <xf numFmtId="0" fontId="7" fillId="9" borderId="0" xfId="0" applyFont="1" applyFill="1"/>
    <xf numFmtId="3" fontId="4" fillId="11" borderId="0" xfId="0" applyNumberFormat="1" applyFont="1" applyFill="1"/>
    <xf numFmtId="3" fontId="7" fillId="11" borderId="0" xfId="0" applyNumberFormat="1" applyFont="1" applyFill="1"/>
    <xf numFmtId="3" fontId="4" fillId="9" borderId="0" xfId="0" applyNumberFormat="1" applyFont="1" applyFill="1"/>
    <xf numFmtId="3" fontId="7" fillId="9" borderId="0" xfId="0" applyNumberFormat="1" applyFont="1" applyFill="1"/>
    <xf numFmtId="3" fontId="7" fillId="6" borderId="0" xfId="0" applyNumberFormat="1" applyFont="1" applyFill="1" applyAlignment="1">
      <alignment horizontal="right"/>
    </xf>
    <xf numFmtId="3" fontId="7" fillId="7" borderId="0" xfId="0" applyNumberFormat="1" applyFont="1" applyFill="1" applyAlignment="1">
      <alignment horizontal="right"/>
    </xf>
    <xf numFmtId="3" fontId="4" fillId="0" borderId="0" xfId="0" applyNumberFormat="1" applyFont="1"/>
    <xf numFmtId="3" fontId="4" fillId="10" borderId="0" xfId="0" applyNumberFormat="1" applyFont="1" applyFill="1"/>
    <xf numFmtId="3" fontId="7" fillId="10" borderId="0" xfId="0" applyNumberFormat="1" applyFont="1" applyFill="1"/>
    <xf numFmtId="0" fontId="2" fillId="8" borderId="0" xfId="0" applyFont="1" applyFill="1"/>
    <xf numFmtId="3" fontId="2" fillId="8" borderId="0" xfId="0" applyNumberFormat="1" applyFont="1" applyFill="1"/>
    <xf numFmtId="0" fontId="6" fillId="8" borderId="0" xfId="0" applyFont="1" applyFill="1"/>
    <xf numFmtId="164" fontId="6" fillId="8" borderId="0" xfId="1" applyNumberFormat="1" applyFont="1" applyFill="1"/>
    <xf numFmtId="9" fontId="6" fillId="8" borderId="0" xfId="2" applyFont="1" applyFill="1"/>
    <xf numFmtId="9" fontId="2" fillId="8" borderId="0" xfId="2" applyFont="1" applyFill="1"/>
    <xf numFmtId="0" fontId="6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3" fontId="6" fillId="3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3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42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28575</xdr:rowOff>
    </xdr:from>
    <xdr:to>
      <xdr:col>11</xdr:col>
      <xdr:colOff>733425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762000" y="600075"/>
          <a:ext cx="8353425" cy="185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/>
            <a:t>Introduction</a:t>
          </a:r>
        </a:p>
        <a:p>
          <a:endParaRPr lang="en-GB" sz="1100"/>
        </a:p>
        <a:p>
          <a:r>
            <a:rPr lang="en-GB" sz="1100"/>
            <a:t>This product provides</a:t>
          </a:r>
          <a:r>
            <a:rPr lang="en-GB" sz="1100" baseline="0"/>
            <a:t> energy case counts by issue type for England &amp; Wales. </a:t>
          </a:r>
        </a:p>
        <a:p>
          <a:endParaRPr lang="en-GB" sz="1100" baseline="0"/>
        </a:p>
        <a:p>
          <a:r>
            <a:rPr lang="en-GB" sz="1100" b="1" baseline="0"/>
            <a:t>Please note that reporting prior to Q1 2015/16 included Scotland and 'unknown' locations (postcode not provided/invalid postcode). Please also note that there  was some double counting of duplicate records prior to 2015/16 which are not reflected in this report, so totals for historic data will not perfectly match.</a:t>
          </a:r>
        </a:p>
        <a:p>
          <a:endParaRPr lang="en-GB" sz="1100" b="1" baseline="0"/>
        </a:p>
        <a:p>
          <a:r>
            <a:rPr lang="en-GB" sz="1100" b="0" baseline="0"/>
            <a:t>Energy issue codes are separate from those used for general consumer. The taxonomy for energy has two tiers.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"/>
  <sheetViews>
    <sheetView workbookViewId="0">
      <selection activeCell="K1" sqref="K1"/>
    </sheetView>
  </sheetViews>
  <sheetFormatPr defaultColWidth="0" defaultRowHeight="15" zeroHeight="1" x14ac:dyDescent="0.2"/>
  <cols>
    <col min="1" max="1" width="1.77734375" style="25" customWidth="1"/>
    <col min="2" max="12" width="8.88671875" style="25" customWidth="1"/>
    <col min="13" max="13" width="2.109375" style="25" customWidth="1"/>
    <col min="14" max="16384" width="8.88671875" style="25" hidden="1"/>
  </cols>
  <sheetData>
    <row r="1" spans="1:13" ht="15.75" x14ac:dyDescent="0.25">
      <c r="A1" s="26"/>
      <c r="B1" s="29" t="s">
        <v>121</v>
      </c>
      <c r="C1" s="28"/>
      <c r="D1" s="28"/>
      <c r="E1" s="28"/>
      <c r="F1" s="28"/>
      <c r="G1" s="28"/>
      <c r="H1" s="28"/>
      <c r="I1" s="28"/>
      <c r="J1" s="28"/>
      <c r="K1" s="29"/>
      <c r="L1" s="28"/>
      <c r="M1" s="26"/>
    </row>
    <row r="2" spans="1:13" x14ac:dyDescent="0.2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x14ac:dyDescent="0.2">
      <c r="A15" s="26"/>
      <c r="B15" s="27" t="s">
        <v>119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x14ac:dyDescent="0.2">
      <c r="A16" s="26"/>
      <c r="B16" s="27" t="s">
        <v>120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</sheetData>
  <hyperlinks>
    <hyperlink ref="B15" location="energy_cases_tier1!A1" display="Energy cases at tier 1"/>
    <hyperlink ref="B16" location="energy_cases_tier2!A1" display="Energy cases at tier 2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27D"/>
    <pageSetUpPr fitToPage="1"/>
  </sheetPr>
  <dimension ref="A1:T26"/>
  <sheetViews>
    <sheetView workbookViewId="0">
      <selection activeCell="P9" sqref="P9:P21"/>
    </sheetView>
  </sheetViews>
  <sheetFormatPr defaultColWidth="0" defaultRowHeight="12.75" zeroHeight="1" x14ac:dyDescent="0.2"/>
  <cols>
    <col min="1" max="1" width="2.77734375" style="11" customWidth="1"/>
    <col min="2" max="2" width="23" style="11" customWidth="1"/>
    <col min="3" max="14" width="7.33203125" style="11" customWidth="1"/>
    <col min="15" max="16" width="7.33203125" style="33" customWidth="1"/>
    <col min="17" max="19" width="11.88671875" style="11" customWidth="1"/>
    <col min="20" max="20" width="3.44140625" style="11" customWidth="1"/>
    <col min="21" max="16384" width="8.88671875" style="11" hidden="1"/>
  </cols>
  <sheetData>
    <row r="1" spans="1:20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2"/>
      <c r="P1" s="32"/>
      <c r="Q1" s="30"/>
      <c r="R1" s="30"/>
      <c r="S1" s="30"/>
      <c r="T1" s="30"/>
    </row>
    <row r="2" spans="1:20" ht="20.25" x14ac:dyDescent="0.3">
      <c r="A2" s="30"/>
      <c r="B2" s="10" t="s">
        <v>118</v>
      </c>
      <c r="R2" s="13" t="s">
        <v>114</v>
      </c>
      <c r="T2" s="30"/>
    </row>
    <row r="3" spans="1:20" ht="14.25" customHeight="1" x14ac:dyDescent="0.3">
      <c r="A3" s="30"/>
      <c r="B3" s="10"/>
      <c r="R3" s="14">
        <v>1</v>
      </c>
      <c r="S3" s="11" t="s">
        <v>115</v>
      </c>
      <c r="T3" s="30"/>
    </row>
    <row r="4" spans="1:20" ht="14.25" x14ac:dyDescent="0.2">
      <c r="A4" s="30"/>
      <c r="B4" s="12" t="s">
        <v>113</v>
      </c>
      <c r="R4" s="14">
        <v>0</v>
      </c>
      <c r="S4" s="11" t="s">
        <v>116</v>
      </c>
      <c r="T4" s="30"/>
    </row>
    <row r="5" spans="1:20" ht="14.25" x14ac:dyDescent="0.2">
      <c r="A5" s="30"/>
      <c r="B5" s="12"/>
      <c r="R5" s="14">
        <v>-1</v>
      </c>
      <c r="S5" s="11" t="s">
        <v>117</v>
      </c>
      <c r="T5" s="30"/>
    </row>
    <row r="6" spans="1:20" ht="20.25" x14ac:dyDescent="0.3">
      <c r="A6" s="30"/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32"/>
      <c r="Q6" s="30"/>
      <c r="R6" s="30"/>
      <c r="S6" s="30"/>
      <c r="T6" s="30"/>
    </row>
    <row r="7" spans="1:20" ht="24.75" customHeight="1" x14ac:dyDescent="0.2">
      <c r="A7" s="30"/>
      <c r="B7" s="51" t="s">
        <v>21</v>
      </c>
      <c r="C7" s="52" t="s">
        <v>0</v>
      </c>
      <c r="D7" s="52"/>
      <c r="E7" s="52"/>
      <c r="F7" s="52"/>
      <c r="G7" s="53" t="s">
        <v>1</v>
      </c>
      <c r="H7" s="53"/>
      <c r="I7" s="53"/>
      <c r="J7" s="53"/>
      <c r="K7" s="52" t="s">
        <v>2</v>
      </c>
      <c r="L7" s="52"/>
      <c r="M7" s="52"/>
      <c r="N7" s="52"/>
      <c r="O7" s="53" t="s">
        <v>3</v>
      </c>
      <c r="P7" s="54"/>
      <c r="Q7" s="49" t="s">
        <v>22</v>
      </c>
      <c r="R7" s="49" t="s">
        <v>25</v>
      </c>
      <c r="S7" s="49" t="s">
        <v>24</v>
      </c>
      <c r="T7" s="30"/>
    </row>
    <row r="8" spans="1:20" x14ac:dyDescent="0.2">
      <c r="A8" s="30"/>
      <c r="B8" s="51"/>
      <c r="C8" s="2" t="s">
        <v>5</v>
      </c>
      <c r="D8" s="2" t="s">
        <v>6</v>
      </c>
      <c r="E8" s="2" t="s">
        <v>7</v>
      </c>
      <c r="F8" s="2" t="s">
        <v>8</v>
      </c>
      <c r="G8" s="3" t="s">
        <v>5</v>
      </c>
      <c r="H8" s="3" t="s">
        <v>6</v>
      </c>
      <c r="I8" s="3" t="s">
        <v>7</v>
      </c>
      <c r="J8" s="3" t="s">
        <v>8</v>
      </c>
      <c r="K8" s="2" t="s">
        <v>5</v>
      </c>
      <c r="L8" s="2" t="s">
        <v>6</v>
      </c>
      <c r="M8" s="2" t="s">
        <v>7</v>
      </c>
      <c r="N8" s="2" t="s">
        <v>8</v>
      </c>
      <c r="O8" s="3" t="s">
        <v>5</v>
      </c>
      <c r="P8" s="3" t="s">
        <v>6</v>
      </c>
      <c r="Q8" s="50"/>
      <c r="R8" s="50"/>
      <c r="S8" s="50"/>
      <c r="T8" s="30"/>
    </row>
    <row r="9" spans="1:20" ht="17.25" customHeight="1" x14ac:dyDescent="0.2">
      <c r="A9" s="30"/>
      <c r="B9" s="5" t="s">
        <v>20</v>
      </c>
      <c r="C9" s="4">
        <v>757</v>
      </c>
      <c r="D9" s="4">
        <v>999</v>
      </c>
      <c r="E9" s="4">
        <v>1273</v>
      </c>
      <c r="F9" s="4">
        <v>832</v>
      </c>
      <c r="G9" s="4">
        <v>724</v>
      </c>
      <c r="H9" s="4">
        <v>659</v>
      </c>
      <c r="I9" s="4">
        <v>676</v>
      </c>
      <c r="J9" s="4">
        <v>268</v>
      </c>
      <c r="K9" s="4">
        <v>278</v>
      </c>
      <c r="L9" s="4">
        <v>200</v>
      </c>
      <c r="M9" s="4">
        <v>288</v>
      </c>
      <c r="N9" s="4">
        <v>362</v>
      </c>
      <c r="O9" s="4">
        <v>231</v>
      </c>
      <c r="P9" s="4">
        <v>282</v>
      </c>
      <c r="Q9" s="1"/>
      <c r="R9" s="6">
        <f>(P9-L9)/L9</f>
        <v>0.41</v>
      </c>
      <c r="S9" s="8">
        <f>IF(R9&gt;0.05,1,IF(R9&lt;-0.05,-1,0))</f>
        <v>1</v>
      </c>
      <c r="T9" s="30"/>
    </row>
    <row r="10" spans="1:20" ht="17.25" customHeight="1" x14ac:dyDescent="0.2">
      <c r="A10" s="30"/>
      <c r="B10" s="5" t="s">
        <v>9</v>
      </c>
      <c r="C10" s="4">
        <v>2986</v>
      </c>
      <c r="D10" s="4">
        <v>2750</v>
      </c>
      <c r="E10" s="4">
        <v>2569</v>
      </c>
      <c r="F10" s="4">
        <v>2098</v>
      </c>
      <c r="G10" s="4">
        <v>2280</v>
      </c>
      <c r="H10" s="4">
        <v>2074</v>
      </c>
      <c r="I10" s="4">
        <v>1797</v>
      </c>
      <c r="J10" s="4">
        <v>2027</v>
      </c>
      <c r="K10" s="4">
        <v>2732</v>
      </c>
      <c r="L10" s="4">
        <v>2768</v>
      </c>
      <c r="M10" s="4">
        <v>2415</v>
      </c>
      <c r="N10" s="4">
        <v>2321</v>
      </c>
      <c r="O10" s="4">
        <v>2193</v>
      </c>
      <c r="P10" s="4">
        <v>2205</v>
      </c>
      <c r="Q10" s="1"/>
      <c r="R10" s="6">
        <f t="shared" ref="R10:R21" si="0">(P10-L10)/L10</f>
        <v>-0.20339595375722544</v>
      </c>
      <c r="S10" s="8">
        <f>IF(R10&gt;0.05,1,IF(R10&lt;-0.05,-1,0))</f>
        <v>-1</v>
      </c>
      <c r="T10" s="30"/>
    </row>
    <row r="11" spans="1:20" ht="17.25" customHeight="1" x14ac:dyDescent="0.2">
      <c r="A11" s="30"/>
      <c r="B11" s="5" t="s">
        <v>10</v>
      </c>
      <c r="C11" s="4">
        <v>248</v>
      </c>
      <c r="D11" s="4">
        <v>217</v>
      </c>
      <c r="E11" s="4">
        <v>206</v>
      </c>
      <c r="F11" s="4">
        <v>74</v>
      </c>
      <c r="G11" s="4">
        <v>80</v>
      </c>
      <c r="H11" s="4">
        <v>49</v>
      </c>
      <c r="I11" s="4">
        <v>181</v>
      </c>
      <c r="J11" s="4">
        <v>116</v>
      </c>
      <c r="K11" s="4">
        <v>100</v>
      </c>
      <c r="L11" s="4">
        <v>81</v>
      </c>
      <c r="M11" s="4">
        <v>88</v>
      </c>
      <c r="N11" s="4">
        <v>87</v>
      </c>
      <c r="O11" s="4">
        <v>38</v>
      </c>
      <c r="P11" s="4">
        <v>30</v>
      </c>
      <c r="Q11" s="1"/>
      <c r="R11" s="6">
        <f t="shared" si="0"/>
        <v>-0.62962962962962965</v>
      </c>
      <c r="S11" s="8">
        <f t="shared" ref="S11:S21" si="1">IF(R11&gt;0.05,1,IF(R11&lt;-0.05,-1,0))</f>
        <v>-1</v>
      </c>
      <c r="T11" s="30"/>
    </row>
    <row r="12" spans="1:20" ht="17.25" customHeight="1" x14ac:dyDescent="0.2">
      <c r="A12" s="30"/>
      <c r="B12" s="5" t="s">
        <v>11</v>
      </c>
      <c r="C12" s="4">
        <v>648</v>
      </c>
      <c r="D12" s="4">
        <v>695</v>
      </c>
      <c r="E12" s="4">
        <v>639</v>
      </c>
      <c r="F12" s="4">
        <v>548</v>
      </c>
      <c r="G12" s="4">
        <v>615</v>
      </c>
      <c r="H12" s="4">
        <v>645</v>
      </c>
      <c r="I12" s="4">
        <v>537</v>
      </c>
      <c r="J12" s="4">
        <v>617</v>
      </c>
      <c r="K12" s="4">
        <v>535</v>
      </c>
      <c r="L12" s="4">
        <v>543</v>
      </c>
      <c r="M12" s="4">
        <v>654</v>
      </c>
      <c r="N12" s="4">
        <v>726</v>
      </c>
      <c r="O12" s="4">
        <v>551</v>
      </c>
      <c r="P12" s="4">
        <v>457</v>
      </c>
      <c r="Q12" s="1"/>
      <c r="R12" s="6">
        <f t="shared" si="0"/>
        <v>-0.15837937384898712</v>
      </c>
      <c r="S12" s="8">
        <f t="shared" si="1"/>
        <v>-1</v>
      </c>
      <c r="T12" s="30"/>
    </row>
    <row r="13" spans="1:20" ht="17.25" customHeight="1" x14ac:dyDescent="0.2">
      <c r="A13" s="30"/>
      <c r="B13" s="5" t="s">
        <v>12</v>
      </c>
      <c r="C13" s="4">
        <v>514</v>
      </c>
      <c r="D13" s="4">
        <v>457</v>
      </c>
      <c r="E13" s="4">
        <v>420</v>
      </c>
      <c r="F13" s="4">
        <v>309</v>
      </c>
      <c r="G13" s="4">
        <v>289</v>
      </c>
      <c r="H13" s="4">
        <v>326</v>
      </c>
      <c r="I13" s="4">
        <v>229</v>
      </c>
      <c r="J13" s="4">
        <v>299</v>
      </c>
      <c r="K13" s="4">
        <v>333</v>
      </c>
      <c r="L13" s="4">
        <v>317</v>
      </c>
      <c r="M13" s="4">
        <v>288</v>
      </c>
      <c r="N13" s="4">
        <v>384</v>
      </c>
      <c r="O13" s="4">
        <v>307</v>
      </c>
      <c r="P13" s="4">
        <v>331</v>
      </c>
      <c r="Q13" s="1"/>
      <c r="R13" s="6">
        <f t="shared" si="0"/>
        <v>4.4164037854889593E-2</v>
      </c>
      <c r="S13" s="8">
        <f t="shared" si="1"/>
        <v>0</v>
      </c>
      <c r="T13" s="30"/>
    </row>
    <row r="14" spans="1:20" ht="17.25" customHeight="1" x14ac:dyDescent="0.2">
      <c r="A14" s="30"/>
      <c r="B14" s="5" t="s">
        <v>13</v>
      </c>
      <c r="C14" s="4">
        <v>3675</v>
      </c>
      <c r="D14" s="4">
        <v>3363</v>
      </c>
      <c r="E14" s="4">
        <v>4755</v>
      </c>
      <c r="F14" s="4">
        <v>2269</v>
      </c>
      <c r="G14" s="4">
        <v>2200</v>
      </c>
      <c r="H14" s="4">
        <v>1898</v>
      </c>
      <c r="I14" s="4">
        <v>3065</v>
      </c>
      <c r="J14" s="4">
        <v>2287</v>
      </c>
      <c r="K14" s="4">
        <v>2672</v>
      </c>
      <c r="L14" s="4">
        <v>2008</v>
      </c>
      <c r="M14" s="4">
        <v>1826</v>
      </c>
      <c r="N14" s="4">
        <v>2130</v>
      </c>
      <c r="O14" s="4">
        <v>1108</v>
      </c>
      <c r="P14" s="4">
        <v>1224</v>
      </c>
      <c r="Q14" s="1"/>
      <c r="R14" s="6">
        <f t="shared" si="0"/>
        <v>-0.39043824701195218</v>
      </c>
      <c r="S14" s="8">
        <f t="shared" si="1"/>
        <v>-1</v>
      </c>
      <c r="T14" s="30"/>
    </row>
    <row r="15" spans="1:20" ht="17.25" customHeight="1" x14ac:dyDescent="0.2">
      <c r="A15" s="30"/>
      <c r="B15" s="5" t="s">
        <v>14</v>
      </c>
      <c r="C15" s="4">
        <v>222</v>
      </c>
      <c r="D15" s="4">
        <v>189</v>
      </c>
      <c r="E15" s="4">
        <v>151</v>
      </c>
      <c r="F15" s="4">
        <v>75</v>
      </c>
      <c r="G15" s="4">
        <v>126</v>
      </c>
      <c r="H15" s="4">
        <v>91</v>
      </c>
      <c r="I15" s="4">
        <v>79</v>
      </c>
      <c r="J15" s="4">
        <v>72</v>
      </c>
      <c r="K15" s="4">
        <v>97</v>
      </c>
      <c r="L15" s="4">
        <v>143</v>
      </c>
      <c r="M15" s="4">
        <v>88</v>
      </c>
      <c r="N15" s="4">
        <v>111</v>
      </c>
      <c r="O15" s="4">
        <v>106</v>
      </c>
      <c r="P15" s="4">
        <v>94</v>
      </c>
      <c r="Q15" s="1"/>
      <c r="R15" s="6">
        <f t="shared" si="0"/>
        <v>-0.34265734265734266</v>
      </c>
      <c r="S15" s="8">
        <f t="shared" si="1"/>
        <v>-1</v>
      </c>
      <c r="T15" s="30"/>
    </row>
    <row r="16" spans="1:20" ht="17.25" customHeight="1" x14ac:dyDescent="0.2">
      <c r="A16" s="30"/>
      <c r="B16" s="5" t="s">
        <v>15</v>
      </c>
      <c r="C16" s="4">
        <v>797</v>
      </c>
      <c r="D16" s="4">
        <v>836</v>
      </c>
      <c r="E16" s="4">
        <v>799</v>
      </c>
      <c r="F16" s="4">
        <v>590</v>
      </c>
      <c r="G16" s="4">
        <v>612</v>
      </c>
      <c r="H16" s="4">
        <v>489</v>
      </c>
      <c r="I16" s="4">
        <v>509</v>
      </c>
      <c r="J16" s="4">
        <v>682</v>
      </c>
      <c r="K16" s="4">
        <v>801</v>
      </c>
      <c r="L16" s="4">
        <v>819</v>
      </c>
      <c r="M16" s="4">
        <v>776</v>
      </c>
      <c r="N16" s="4">
        <v>1202</v>
      </c>
      <c r="O16" s="4">
        <v>918</v>
      </c>
      <c r="P16" s="4">
        <v>944</v>
      </c>
      <c r="Q16" s="1"/>
      <c r="R16" s="6">
        <f t="shared" si="0"/>
        <v>0.15262515262515264</v>
      </c>
      <c r="S16" s="8">
        <f t="shared" si="1"/>
        <v>1</v>
      </c>
      <c r="T16" s="30"/>
    </row>
    <row r="17" spans="1:20" ht="17.25" customHeight="1" x14ac:dyDescent="0.2">
      <c r="A17" s="30"/>
      <c r="B17" s="5" t="s">
        <v>16</v>
      </c>
      <c r="C17" s="4">
        <v>173</v>
      </c>
      <c r="D17" s="4">
        <v>146</v>
      </c>
      <c r="E17" s="4">
        <v>261</v>
      </c>
      <c r="F17" s="4">
        <v>224</v>
      </c>
      <c r="G17" s="4">
        <v>126</v>
      </c>
      <c r="H17" s="4">
        <v>88</v>
      </c>
      <c r="I17" s="4">
        <v>147</v>
      </c>
      <c r="J17" s="4">
        <v>201</v>
      </c>
      <c r="K17" s="4">
        <v>134</v>
      </c>
      <c r="L17" s="4">
        <v>132</v>
      </c>
      <c r="M17" s="4">
        <v>243</v>
      </c>
      <c r="N17" s="4">
        <v>252</v>
      </c>
      <c r="O17" s="4">
        <v>132</v>
      </c>
      <c r="P17" s="4">
        <v>109</v>
      </c>
      <c r="Q17" s="1"/>
      <c r="R17" s="6">
        <f t="shared" si="0"/>
        <v>-0.17424242424242425</v>
      </c>
      <c r="S17" s="8">
        <f t="shared" si="1"/>
        <v>-1</v>
      </c>
      <c r="T17" s="30"/>
    </row>
    <row r="18" spans="1:20" ht="17.25" customHeight="1" x14ac:dyDescent="0.2">
      <c r="A18" s="30"/>
      <c r="B18" s="5" t="s">
        <v>17</v>
      </c>
      <c r="C18" s="4">
        <v>12</v>
      </c>
      <c r="D18" s="4">
        <v>3</v>
      </c>
      <c r="E18" s="4">
        <v>7</v>
      </c>
      <c r="F18" s="4">
        <v>4</v>
      </c>
      <c r="G18" s="4">
        <v>2</v>
      </c>
      <c r="H18" s="4">
        <v>1</v>
      </c>
      <c r="I18" s="4">
        <v>14</v>
      </c>
      <c r="J18" s="4">
        <v>4</v>
      </c>
      <c r="K18" s="4">
        <v>3</v>
      </c>
      <c r="L18" s="4">
        <v>2</v>
      </c>
      <c r="M18" s="4">
        <v>6</v>
      </c>
      <c r="N18" s="4">
        <v>5</v>
      </c>
      <c r="O18" s="4">
        <v>1</v>
      </c>
      <c r="P18" s="4">
        <v>4</v>
      </c>
      <c r="Q18" s="1"/>
      <c r="R18" s="6">
        <f t="shared" si="0"/>
        <v>1</v>
      </c>
      <c r="S18" s="8">
        <f t="shared" si="1"/>
        <v>1</v>
      </c>
      <c r="T18" s="30"/>
    </row>
    <row r="19" spans="1:20" ht="17.25" customHeight="1" x14ac:dyDescent="0.2">
      <c r="A19" s="30"/>
      <c r="B19" s="5" t="s">
        <v>18</v>
      </c>
      <c r="C19" s="4">
        <v>14</v>
      </c>
      <c r="D19" s="4">
        <v>15</v>
      </c>
      <c r="E19" s="4">
        <v>12</v>
      </c>
      <c r="F19" s="4">
        <v>11</v>
      </c>
      <c r="G19" s="4">
        <v>10</v>
      </c>
      <c r="H19" s="4">
        <v>7</v>
      </c>
      <c r="I19" s="4">
        <v>9</v>
      </c>
      <c r="J19" s="4">
        <v>7</v>
      </c>
      <c r="K19" s="4">
        <v>16</v>
      </c>
      <c r="L19" s="4">
        <v>21</v>
      </c>
      <c r="M19" s="4">
        <v>17</v>
      </c>
      <c r="N19" s="4">
        <v>23</v>
      </c>
      <c r="O19" s="4">
        <v>22</v>
      </c>
      <c r="P19" s="4">
        <v>24</v>
      </c>
      <c r="Q19" s="1"/>
      <c r="R19" s="6">
        <f t="shared" si="0"/>
        <v>0.14285714285714285</v>
      </c>
      <c r="S19" s="8">
        <f t="shared" si="1"/>
        <v>1</v>
      </c>
      <c r="T19" s="30"/>
    </row>
    <row r="20" spans="1:20" ht="17.25" customHeight="1" x14ac:dyDescent="0.2">
      <c r="A20" s="30"/>
      <c r="B20" s="5" t="s">
        <v>19</v>
      </c>
      <c r="C20" s="4">
        <v>515</v>
      </c>
      <c r="D20" s="4">
        <v>471</v>
      </c>
      <c r="E20" s="4">
        <v>448</v>
      </c>
      <c r="F20" s="4">
        <v>361</v>
      </c>
      <c r="G20" s="4">
        <v>329</v>
      </c>
      <c r="H20" s="4">
        <v>220</v>
      </c>
      <c r="I20" s="4">
        <v>332</v>
      </c>
      <c r="J20" s="4">
        <v>453</v>
      </c>
      <c r="K20" s="4">
        <v>367</v>
      </c>
      <c r="L20" s="4">
        <v>384</v>
      </c>
      <c r="M20" s="4">
        <v>329</v>
      </c>
      <c r="N20" s="4">
        <v>491</v>
      </c>
      <c r="O20" s="4">
        <v>433</v>
      </c>
      <c r="P20" s="4">
        <v>463</v>
      </c>
      <c r="Q20" s="1"/>
      <c r="R20" s="6">
        <f t="shared" si="0"/>
        <v>0.20572916666666666</v>
      </c>
      <c r="S20" s="8">
        <f t="shared" si="1"/>
        <v>1</v>
      </c>
      <c r="T20" s="30"/>
    </row>
    <row r="21" spans="1:20" ht="17.25" customHeight="1" x14ac:dyDescent="0.2">
      <c r="A21" s="30"/>
      <c r="B21" s="45" t="s">
        <v>4</v>
      </c>
      <c r="C21" s="46">
        <v>10530</v>
      </c>
      <c r="D21" s="46">
        <v>10105</v>
      </c>
      <c r="E21" s="46">
        <v>11509</v>
      </c>
      <c r="F21" s="46">
        <v>7364</v>
      </c>
      <c r="G21" s="46">
        <v>7376</v>
      </c>
      <c r="H21" s="46">
        <v>6520</v>
      </c>
      <c r="I21" s="46">
        <v>7550</v>
      </c>
      <c r="J21" s="46">
        <v>7022</v>
      </c>
      <c r="K21" s="46">
        <v>8056</v>
      </c>
      <c r="L21" s="46">
        <v>7394</v>
      </c>
      <c r="M21" s="46">
        <v>7010</v>
      </c>
      <c r="N21" s="46">
        <v>8081</v>
      </c>
      <c r="O21" s="46">
        <v>6038</v>
      </c>
      <c r="P21" s="46">
        <v>6166</v>
      </c>
      <c r="Q21" s="45"/>
      <c r="R21" s="47">
        <f t="shared" si="0"/>
        <v>-0.16608060589667298</v>
      </c>
      <c r="S21" s="9">
        <f t="shared" si="1"/>
        <v>-1</v>
      </c>
      <c r="T21" s="30"/>
    </row>
    <row r="22" spans="1:20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/>
      <c r="P22" s="32"/>
      <c r="Q22" s="30"/>
      <c r="R22" s="30"/>
      <c r="S22" s="30"/>
      <c r="T22" s="30"/>
    </row>
    <row r="23" spans="1:20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2"/>
      <c r="P23" s="32"/>
      <c r="Q23" s="30"/>
      <c r="R23" s="30"/>
      <c r="S23" s="30"/>
      <c r="T23" s="30"/>
    </row>
    <row r="24" spans="1:20" hidden="1" x14ac:dyDescent="0.2"/>
    <row r="25" spans="1:20" hidden="1" x14ac:dyDescent="0.2"/>
    <row r="26" spans="1:20" hidden="1" x14ac:dyDescent="0.2"/>
  </sheetData>
  <mergeCells count="8">
    <mergeCell ref="S7:S8"/>
    <mergeCell ref="B7:B8"/>
    <mergeCell ref="C7:F7"/>
    <mergeCell ref="G7:J7"/>
    <mergeCell ref="K7:N7"/>
    <mergeCell ref="Q7:Q8"/>
    <mergeCell ref="R7:R8"/>
    <mergeCell ref="O7:P7"/>
  </mergeCells>
  <conditionalFormatting sqref="C10:N20 Q9:Q20 S9:S20">
    <cfRule type="expression" dxfId="37" priority="12">
      <formula>MOD(ROW(),2)</formula>
    </cfRule>
  </conditionalFormatting>
  <conditionalFormatting sqref="C9:N9">
    <cfRule type="expression" dxfId="36" priority="11">
      <formula>MOD(ROW(),2)</formula>
    </cfRule>
  </conditionalFormatting>
  <conditionalFormatting sqref="S9:S21">
    <cfRule type="iconSet" priority="10">
      <iconSet iconSet="3Arrows" showValue="0">
        <cfvo type="percent" val="0"/>
        <cfvo type="num" val="0"/>
        <cfvo type="num" val="1"/>
      </iconSet>
    </cfRule>
  </conditionalFormatting>
  <conditionalFormatting sqref="R3:R5">
    <cfRule type="iconSet" priority="9">
      <iconSet iconSet="3Arrows" showValue="0">
        <cfvo type="percent" val="0"/>
        <cfvo type="num" val="0"/>
        <cfvo type="num" val="1"/>
      </iconSet>
    </cfRule>
  </conditionalFormatting>
  <conditionalFormatting sqref="O10:O20">
    <cfRule type="expression" dxfId="35" priority="8">
      <formula>MOD(ROW(),2)</formula>
    </cfRule>
  </conditionalFormatting>
  <conditionalFormatting sqref="O9">
    <cfRule type="expression" dxfId="34" priority="7">
      <formula>MOD(ROW(),2)</formula>
    </cfRule>
  </conditionalFormatting>
  <conditionalFormatting sqref="R10:R20">
    <cfRule type="expression" dxfId="31" priority="4">
      <formula>MOD(ROW(),2)</formula>
    </cfRule>
  </conditionalFormatting>
  <conditionalFormatting sqref="R9">
    <cfRule type="expression" dxfId="30" priority="3">
      <formula>MOD(ROW(),2)</formula>
    </cfRule>
  </conditionalFormatting>
  <conditionalFormatting sqref="P10:P20">
    <cfRule type="expression" dxfId="7" priority="2">
      <formula>MOD(ROW(),2)</formula>
    </cfRule>
  </conditionalFormatting>
  <conditionalFormatting sqref="P9">
    <cfRule type="expression" dxfId="5" priority="1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energy_cases_tier1!C9:O9</xm:f>
              <xm:sqref>Q9</xm:sqref>
            </x14:sparkline>
            <x14:sparkline>
              <xm:f>energy_cases_tier1!C10:O10</xm:f>
              <xm:sqref>Q10</xm:sqref>
            </x14:sparkline>
            <x14:sparkline>
              <xm:f>energy_cases_tier1!C11:O11</xm:f>
              <xm:sqref>Q11</xm:sqref>
            </x14:sparkline>
            <x14:sparkline>
              <xm:f>energy_cases_tier1!C12:O12</xm:f>
              <xm:sqref>Q12</xm:sqref>
            </x14:sparkline>
            <x14:sparkline>
              <xm:f>energy_cases_tier1!C13:O13</xm:f>
              <xm:sqref>Q13</xm:sqref>
            </x14:sparkline>
            <x14:sparkline>
              <xm:f>energy_cases_tier1!C14:O14</xm:f>
              <xm:sqref>Q14</xm:sqref>
            </x14:sparkline>
            <x14:sparkline>
              <xm:f>energy_cases_tier1!C15:O15</xm:f>
              <xm:sqref>Q15</xm:sqref>
            </x14:sparkline>
            <x14:sparkline>
              <xm:f>energy_cases_tier1!C16:O16</xm:f>
              <xm:sqref>Q16</xm:sqref>
            </x14:sparkline>
            <x14:sparkline>
              <xm:f>energy_cases_tier1!C17:O17</xm:f>
              <xm:sqref>Q17</xm:sqref>
            </x14:sparkline>
            <x14:sparkline>
              <xm:f>energy_cases_tier1!C18:O18</xm:f>
              <xm:sqref>Q18</xm:sqref>
            </x14:sparkline>
            <x14:sparkline>
              <xm:f>energy_cases_tier1!C19:O19</xm:f>
              <xm:sqref>Q19</xm:sqref>
            </x14:sparkline>
            <x14:sparkline>
              <xm:f>energy_cases_tier1!C20:O20</xm:f>
              <xm:sqref>Q20</xm:sqref>
            </x14:sparkline>
            <x14:sparkline>
              <xm:f>energy_cases_tier1!C21:O21</xm:f>
              <xm:sqref>Q21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00"/>
  <sheetViews>
    <sheetView tabSelected="1" workbookViewId="0">
      <pane xSplit="3" ySplit="8" topLeftCell="E9" activePane="bottomRight" state="frozen"/>
      <selection pane="topRight" activeCell="D1" sqref="D1"/>
      <selection pane="bottomLeft" activeCell="A13" sqref="A13"/>
      <selection pane="bottomRight" activeCell="O51" sqref="O51"/>
    </sheetView>
  </sheetViews>
  <sheetFormatPr defaultColWidth="0" defaultRowHeight="12.75" zeroHeight="1" x14ac:dyDescent="0.2"/>
  <cols>
    <col min="1" max="1" width="2" style="11" customWidth="1"/>
    <col min="2" max="2" width="28.88671875" style="11" customWidth="1"/>
    <col min="3" max="3" width="47" style="11" bestFit="1" customWidth="1"/>
    <col min="4" max="15" width="7.44140625" style="36" customWidth="1"/>
    <col min="16" max="17" width="7.44140625" style="37" customWidth="1"/>
    <col min="18" max="20" width="11.88671875" style="11" customWidth="1"/>
    <col min="21" max="21" width="4.6640625" style="11" customWidth="1"/>
    <col min="22" max="16384" width="8.88671875" style="11" hidden="1"/>
  </cols>
  <sheetData>
    <row r="1" spans="1:21" x14ac:dyDescent="0.2">
      <c r="A1" s="30"/>
      <c r="B1" s="30"/>
      <c r="C1" s="30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5"/>
      <c r="R1" s="30"/>
      <c r="S1" s="30"/>
      <c r="T1" s="30"/>
      <c r="U1" s="30"/>
    </row>
    <row r="2" spans="1:21" ht="20.25" x14ac:dyDescent="0.3">
      <c r="A2" s="30"/>
      <c r="B2" s="10" t="s">
        <v>118</v>
      </c>
      <c r="S2" s="13" t="s">
        <v>114</v>
      </c>
      <c r="U2" s="30"/>
    </row>
    <row r="3" spans="1:21" ht="20.25" x14ac:dyDescent="0.3">
      <c r="A3" s="30"/>
      <c r="B3" s="10"/>
      <c r="S3" s="14">
        <v>1</v>
      </c>
      <c r="T3" s="11" t="s">
        <v>115</v>
      </c>
      <c r="U3" s="30"/>
    </row>
    <row r="4" spans="1:21" ht="14.25" x14ac:dyDescent="0.2">
      <c r="A4" s="30"/>
      <c r="B4" s="12" t="s">
        <v>113</v>
      </c>
      <c r="S4" s="14">
        <v>0</v>
      </c>
      <c r="T4" s="11" t="s">
        <v>116</v>
      </c>
      <c r="U4" s="30"/>
    </row>
    <row r="5" spans="1:21" ht="20.25" x14ac:dyDescent="0.3">
      <c r="A5" s="30"/>
      <c r="B5" s="10"/>
      <c r="S5" s="14">
        <v>-1</v>
      </c>
      <c r="T5" s="11" t="s">
        <v>117</v>
      </c>
      <c r="U5" s="30"/>
    </row>
    <row r="6" spans="1:21" x14ac:dyDescent="0.2">
      <c r="A6" s="30"/>
      <c r="B6" s="30"/>
      <c r="C6" s="30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0"/>
      <c r="S6" s="30"/>
      <c r="T6" s="30"/>
      <c r="U6" s="30"/>
    </row>
    <row r="7" spans="1:21" ht="27" customHeight="1" x14ac:dyDescent="0.2">
      <c r="A7" s="30"/>
      <c r="B7" s="55" t="s">
        <v>21</v>
      </c>
      <c r="C7" s="55" t="s">
        <v>111</v>
      </c>
      <c r="D7" s="57" t="s">
        <v>0</v>
      </c>
      <c r="E7" s="57"/>
      <c r="F7" s="57"/>
      <c r="G7" s="57"/>
      <c r="H7" s="58" t="s">
        <v>1</v>
      </c>
      <c r="I7" s="58"/>
      <c r="J7" s="58"/>
      <c r="K7" s="58"/>
      <c r="L7" s="57" t="s">
        <v>2</v>
      </c>
      <c r="M7" s="57"/>
      <c r="N7" s="57"/>
      <c r="O7" s="57"/>
      <c r="P7" s="58" t="s">
        <v>3</v>
      </c>
      <c r="Q7" s="54"/>
      <c r="R7" s="49" t="s">
        <v>22</v>
      </c>
      <c r="S7" s="49" t="s">
        <v>23</v>
      </c>
      <c r="T7" s="49" t="s">
        <v>24</v>
      </c>
      <c r="U7" s="30"/>
    </row>
    <row r="8" spans="1:21" ht="12.75" customHeight="1" x14ac:dyDescent="0.2">
      <c r="A8" s="30"/>
      <c r="B8" s="56"/>
      <c r="C8" s="55"/>
      <c r="D8" s="38" t="s">
        <v>5</v>
      </c>
      <c r="E8" s="38" t="s">
        <v>6</v>
      </c>
      <c r="F8" s="38" t="s">
        <v>7</v>
      </c>
      <c r="G8" s="38" t="s">
        <v>8</v>
      </c>
      <c r="H8" s="39" t="s">
        <v>5</v>
      </c>
      <c r="I8" s="39" t="s">
        <v>6</v>
      </c>
      <c r="J8" s="39" t="s">
        <v>7</v>
      </c>
      <c r="K8" s="39" t="s">
        <v>8</v>
      </c>
      <c r="L8" s="38" t="s">
        <v>5</v>
      </c>
      <c r="M8" s="38" t="s">
        <v>6</v>
      </c>
      <c r="N8" s="38" t="s">
        <v>7</v>
      </c>
      <c r="O8" s="38" t="s">
        <v>8</v>
      </c>
      <c r="P8" s="39" t="s">
        <v>5</v>
      </c>
      <c r="Q8" s="39" t="s">
        <v>6</v>
      </c>
      <c r="R8" s="50"/>
      <c r="S8" s="50"/>
      <c r="T8" s="50"/>
      <c r="U8" s="30"/>
    </row>
    <row r="9" spans="1:21" ht="18" x14ac:dyDescent="0.25">
      <c r="A9" s="30"/>
      <c r="B9" s="21" t="s">
        <v>20</v>
      </c>
      <c r="C9" s="5"/>
      <c r="D9" s="40">
        <v>757</v>
      </c>
      <c r="E9" s="40">
        <v>999</v>
      </c>
      <c r="F9" s="40">
        <v>1273</v>
      </c>
      <c r="G9" s="40">
        <v>832</v>
      </c>
      <c r="H9" s="40">
        <v>724</v>
      </c>
      <c r="I9" s="40">
        <v>659</v>
      </c>
      <c r="J9" s="40">
        <v>676</v>
      </c>
      <c r="K9" s="40">
        <v>268</v>
      </c>
      <c r="L9" s="40">
        <v>278</v>
      </c>
      <c r="M9" s="40">
        <v>200</v>
      </c>
      <c r="N9" s="40">
        <v>288</v>
      </c>
      <c r="O9" s="40">
        <v>362</v>
      </c>
      <c r="P9" s="40">
        <v>231</v>
      </c>
      <c r="Q9" s="40">
        <v>282</v>
      </c>
      <c r="R9" s="1"/>
      <c r="S9" s="6">
        <f>IFERROR((Q9-M9)/M9,"")</f>
        <v>0.41</v>
      </c>
      <c r="T9" s="8">
        <f>IF(S9&gt;0.05,1,IF(S9&lt;-0.05,-1,0))</f>
        <v>1</v>
      </c>
      <c r="U9" s="30"/>
    </row>
    <row r="10" spans="1:21" ht="15.75" x14ac:dyDescent="0.25">
      <c r="A10" s="30"/>
      <c r="B10" s="15" t="s">
        <v>110</v>
      </c>
      <c r="C10" s="16"/>
      <c r="D10" s="41">
        <v>757</v>
      </c>
      <c r="E10" s="41">
        <v>999</v>
      </c>
      <c r="F10" s="41">
        <v>1273</v>
      </c>
      <c r="G10" s="42">
        <v>832</v>
      </c>
      <c r="H10" s="42">
        <v>724</v>
      </c>
      <c r="I10" s="42">
        <v>659</v>
      </c>
      <c r="J10" s="42">
        <v>676</v>
      </c>
      <c r="K10" s="42">
        <v>268</v>
      </c>
      <c r="L10" s="42">
        <v>278</v>
      </c>
      <c r="M10" s="42">
        <v>200</v>
      </c>
      <c r="N10" s="42">
        <v>288</v>
      </c>
      <c r="O10" s="42">
        <v>362</v>
      </c>
      <c r="P10" s="42">
        <v>231</v>
      </c>
      <c r="Q10" s="42">
        <v>282</v>
      </c>
      <c r="R10" s="19"/>
      <c r="S10" s="20">
        <f t="shared" ref="S10:S73" si="0">IFERROR((Q10-M10)/M10,"")</f>
        <v>0.41</v>
      </c>
      <c r="T10" s="22">
        <f t="shared" ref="T10:T73" si="1">IF(S10&gt;0.05,1,IF(S10&lt;-0.05,-1,0))</f>
        <v>1</v>
      </c>
      <c r="U10" s="30"/>
    </row>
    <row r="11" spans="1:21" ht="18" x14ac:dyDescent="0.25">
      <c r="A11" s="30"/>
      <c r="B11" s="21" t="s">
        <v>9</v>
      </c>
      <c r="C11" s="5" t="s">
        <v>26</v>
      </c>
      <c r="D11" s="40">
        <v>22</v>
      </c>
      <c r="E11" s="40">
        <v>15</v>
      </c>
      <c r="F11" s="40">
        <v>9</v>
      </c>
      <c r="G11" s="40">
        <v>1</v>
      </c>
      <c r="H11" s="40">
        <v>7</v>
      </c>
      <c r="I11" s="40">
        <v>5</v>
      </c>
      <c r="J11" s="40">
        <v>3</v>
      </c>
      <c r="K11" s="40">
        <v>2</v>
      </c>
      <c r="L11" s="40">
        <v>2</v>
      </c>
      <c r="M11" s="40">
        <v>4</v>
      </c>
      <c r="N11" s="40">
        <v>1</v>
      </c>
      <c r="O11" s="40">
        <v>3</v>
      </c>
      <c r="P11" s="40">
        <v>3</v>
      </c>
      <c r="Q11" s="40"/>
      <c r="R11" s="1"/>
      <c r="S11" s="6">
        <f t="shared" si="0"/>
        <v>-1</v>
      </c>
      <c r="T11" s="8">
        <f t="shared" si="1"/>
        <v>-1</v>
      </c>
      <c r="U11" s="30"/>
    </row>
    <row r="12" spans="1:21" ht="15.75" x14ac:dyDescent="0.25">
      <c r="A12" s="30"/>
      <c r="B12" s="7"/>
      <c r="C12" s="5" t="s">
        <v>27</v>
      </c>
      <c r="D12" s="40">
        <v>902</v>
      </c>
      <c r="E12" s="40">
        <v>919</v>
      </c>
      <c r="F12" s="40">
        <v>850</v>
      </c>
      <c r="G12" s="40">
        <v>718</v>
      </c>
      <c r="H12" s="40">
        <v>927</v>
      </c>
      <c r="I12" s="40">
        <v>774</v>
      </c>
      <c r="J12" s="40">
        <v>632</v>
      </c>
      <c r="K12" s="40">
        <v>492</v>
      </c>
      <c r="L12" s="40">
        <v>567</v>
      </c>
      <c r="M12" s="40">
        <v>782</v>
      </c>
      <c r="N12" s="40">
        <v>636</v>
      </c>
      <c r="O12" s="40">
        <v>830</v>
      </c>
      <c r="P12" s="40">
        <v>922</v>
      </c>
      <c r="Q12" s="40">
        <v>1042</v>
      </c>
      <c r="R12" s="1"/>
      <c r="S12" s="6">
        <f t="shared" si="0"/>
        <v>0.33248081841432225</v>
      </c>
      <c r="T12" s="8">
        <f t="shared" si="1"/>
        <v>1</v>
      </c>
      <c r="U12" s="30"/>
    </row>
    <row r="13" spans="1:21" ht="15.75" x14ac:dyDescent="0.25">
      <c r="A13" s="30"/>
      <c r="B13" s="7"/>
      <c r="C13" s="5" t="s">
        <v>28</v>
      </c>
      <c r="D13" s="40">
        <v>1041</v>
      </c>
      <c r="E13" s="40">
        <v>950</v>
      </c>
      <c r="F13" s="40">
        <v>797</v>
      </c>
      <c r="G13" s="40">
        <v>851</v>
      </c>
      <c r="H13" s="40">
        <v>748</v>
      </c>
      <c r="I13" s="40">
        <v>678</v>
      </c>
      <c r="J13" s="40">
        <v>539</v>
      </c>
      <c r="K13" s="40">
        <v>536</v>
      </c>
      <c r="L13" s="40">
        <v>1037</v>
      </c>
      <c r="M13" s="40">
        <v>908</v>
      </c>
      <c r="N13" s="40">
        <v>662</v>
      </c>
      <c r="O13" s="40">
        <v>51</v>
      </c>
      <c r="P13" s="40">
        <v>76</v>
      </c>
      <c r="Q13" s="40">
        <v>41</v>
      </c>
      <c r="R13" s="1"/>
      <c r="S13" s="6">
        <f t="shared" si="0"/>
        <v>-0.95484581497797361</v>
      </c>
      <c r="T13" s="8">
        <f t="shared" si="1"/>
        <v>-1</v>
      </c>
      <c r="U13" s="30"/>
    </row>
    <row r="14" spans="1:21" ht="15.75" x14ac:dyDescent="0.25">
      <c r="A14" s="30"/>
      <c r="B14" s="7"/>
      <c r="C14" s="5" t="s">
        <v>29</v>
      </c>
      <c r="D14" s="40">
        <v>417</v>
      </c>
      <c r="E14" s="40">
        <v>340</v>
      </c>
      <c r="F14" s="40">
        <v>309</v>
      </c>
      <c r="G14" s="40">
        <v>221</v>
      </c>
      <c r="H14" s="40">
        <v>234</v>
      </c>
      <c r="I14" s="40">
        <v>241</v>
      </c>
      <c r="J14" s="40">
        <v>196</v>
      </c>
      <c r="K14" s="40">
        <v>296</v>
      </c>
      <c r="L14" s="40">
        <v>234</v>
      </c>
      <c r="M14" s="40">
        <v>227</v>
      </c>
      <c r="N14" s="40">
        <v>250</v>
      </c>
      <c r="O14" s="40">
        <v>387</v>
      </c>
      <c r="P14" s="40">
        <v>401</v>
      </c>
      <c r="Q14" s="40">
        <v>392</v>
      </c>
      <c r="R14" s="1"/>
      <c r="S14" s="6">
        <f t="shared" si="0"/>
        <v>0.72687224669603523</v>
      </c>
      <c r="T14" s="8">
        <f t="shared" si="1"/>
        <v>1</v>
      </c>
      <c r="U14" s="30"/>
    </row>
    <row r="15" spans="1:21" ht="15.75" x14ac:dyDescent="0.25">
      <c r="A15" s="30"/>
      <c r="B15" s="7"/>
      <c r="C15" s="5" t="s">
        <v>30</v>
      </c>
      <c r="D15" s="40">
        <v>75</v>
      </c>
      <c r="E15" s="40">
        <v>54</v>
      </c>
      <c r="F15" s="40">
        <v>45</v>
      </c>
      <c r="G15" s="40">
        <v>25</v>
      </c>
      <c r="H15" s="40">
        <v>28</v>
      </c>
      <c r="I15" s="40">
        <v>34</v>
      </c>
      <c r="J15" s="40">
        <v>30</v>
      </c>
      <c r="K15" s="40">
        <v>37</v>
      </c>
      <c r="L15" s="40">
        <v>38</v>
      </c>
      <c r="M15" s="40">
        <v>49</v>
      </c>
      <c r="N15" s="40">
        <v>40</v>
      </c>
      <c r="O15" s="40">
        <v>49</v>
      </c>
      <c r="P15" s="40">
        <v>41</v>
      </c>
      <c r="Q15" s="40">
        <v>35</v>
      </c>
      <c r="R15" s="1"/>
      <c r="S15" s="6">
        <f t="shared" si="0"/>
        <v>-0.2857142857142857</v>
      </c>
      <c r="T15" s="8">
        <f t="shared" si="1"/>
        <v>-1</v>
      </c>
      <c r="U15" s="30"/>
    </row>
    <row r="16" spans="1:21" ht="15.75" x14ac:dyDescent="0.25">
      <c r="A16" s="30"/>
      <c r="B16" s="7"/>
      <c r="C16" s="5" t="s">
        <v>31</v>
      </c>
      <c r="D16" s="40">
        <v>19</v>
      </c>
      <c r="E16" s="40">
        <v>16</v>
      </c>
      <c r="F16" s="40">
        <v>19</v>
      </c>
      <c r="G16" s="40">
        <v>14</v>
      </c>
      <c r="H16" s="40">
        <v>17</v>
      </c>
      <c r="I16" s="40">
        <v>10</v>
      </c>
      <c r="J16" s="40">
        <v>11</v>
      </c>
      <c r="K16" s="40">
        <v>12</v>
      </c>
      <c r="L16" s="40">
        <v>12</v>
      </c>
      <c r="M16" s="40">
        <v>12</v>
      </c>
      <c r="N16" s="40">
        <v>27</v>
      </c>
      <c r="O16" s="40">
        <v>36</v>
      </c>
      <c r="P16" s="40">
        <v>25</v>
      </c>
      <c r="Q16" s="40">
        <v>28</v>
      </c>
      <c r="R16" s="1"/>
      <c r="S16" s="6">
        <f t="shared" si="0"/>
        <v>1.3333333333333333</v>
      </c>
      <c r="T16" s="8">
        <f t="shared" si="1"/>
        <v>1</v>
      </c>
      <c r="U16" s="30"/>
    </row>
    <row r="17" spans="1:21" ht="15.75" x14ac:dyDescent="0.25">
      <c r="A17" s="30"/>
      <c r="B17" s="7"/>
      <c r="C17" s="5" t="s">
        <v>32</v>
      </c>
      <c r="D17" s="40">
        <v>133</v>
      </c>
      <c r="E17" s="40">
        <v>141</v>
      </c>
      <c r="F17" s="40">
        <v>235</v>
      </c>
      <c r="G17" s="40">
        <v>112</v>
      </c>
      <c r="H17" s="40">
        <v>87</v>
      </c>
      <c r="I17" s="40">
        <v>92</v>
      </c>
      <c r="J17" s="40">
        <v>144</v>
      </c>
      <c r="K17" s="40">
        <v>223</v>
      </c>
      <c r="L17" s="40">
        <v>240</v>
      </c>
      <c r="M17" s="40">
        <v>247</v>
      </c>
      <c r="N17" s="40">
        <v>322</v>
      </c>
      <c r="O17" s="40">
        <v>295</v>
      </c>
      <c r="P17" s="40">
        <v>183</v>
      </c>
      <c r="Q17" s="40">
        <v>161</v>
      </c>
      <c r="R17" s="1"/>
      <c r="S17" s="6">
        <f t="shared" si="0"/>
        <v>-0.34817813765182187</v>
      </c>
      <c r="T17" s="8">
        <f t="shared" si="1"/>
        <v>-1</v>
      </c>
      <c r="U17" s="30"/>
    </row>
    <row r="18" spans="1:21" ht="15.75" x14ac:dyDescent="0.25">
      <c r="A18" s="30"/>
      <c r="B18" s="7"/>
      <c r="C18" s="5" t="s">
        <v>33</v>
      </c>
      <c r="D18" s="40">
        <v>150</v>
      </c>
      <c r="E18" s="40">
        <v>143</v>
      </c>
      <c r="F18" s="40">
        <v>150</v>
      </c>
      <c r="G18" s="40">
        <v>82</v>
      </c>
      <c r="H18" s="40">
        <v>108</v>
      </c>
      <c r="I18" s="40">
        <v>104</v>
      </c>
      <c r="J18" s="40">
        <v>101</v>
      </c>
      <c r="K18" s="40">
        <v>148</v>
      </c>
      <c r="L18" s="40">
        <v>173</v>
      </c>
      <c r="M18" s="40">
        <v>211</v>
      </c>
      <c r="N18" s="40">
        <v>165</v>
      </c>
      <c r="O18" s="40">
        <v>267</v>
      </c>
      <c r="P18" s="40">
        <v>212</v>
      </c>
      <c r="Q18" s="40">
        <v>232</v>
      </c>
      <c r="R18" s="1"/>
      <c r="S18" s="6">
        <f t="shared" si="0"/>
        <v>9.9526066350710901E-2</v>
      </c>
      <c r="T18" s="8">
        <f t="shared" si="1"/>
        <v>1</v>
      </c>
      <c r="U18" s="30"/>
    </row>
    <row r="19" spans="1:21" ht="15.75" x14ac:dyDescent="0.25">
      <c r="A19" s="30"/>
      <c r="B19" s="7"/>
      <c r="C19" s="5" t="s">
        <v>34</v>
      </c>
      <c r="D19" s="40">
        <v>52</v>
      </c>
      <c r="E19" s="40">
        <v>49</v>
      </c>
      <c r="F19" s="40">
        <v>34</v>
      </c>
      <c r="G19" s="40">
        <v>16</v>
      </c>
      <c r="H19" s="40">
        <v>27</v>
      </c>
      <c r="I19" s="40">
        <v>23</v>
      </c>
      <c r="J19" s="40">
        <v>29</v>
      </c>
      <c r="K19" s="40">
        <v>73</v>
      </c>
      <c r="L19" s="40">
        <v>111</v>
      </c>
      <c r="M19" s="40">
        <v>84</v>
      </c>
      <c r="N19" s="40">
        <v>62</v>
      </c>
      <c r="O19" s="40">
        <v>93</v>
      </c>
      <c r="P19" s="40">
        <v>95</v>
      </c>
      <c r="Q19" s="40">
        <v>59</v>
      </c>
      <c r="R19" s="1"/>
      <c r="S19" s="6">
        <f t="shared" si="0"/>
        <v>-0.29761904761904762</v>
      </c>
      <c r="T19" s="8">
        <f t="shared" si="1"/>
        <v>-1</v>
      </c>
      <c r="U19" s="30"/>
    </row>
    <row r="20" spans="1:21" ht="15.75" x14ac:dyDescent="0.25">
      <c r="A20" s="30"/>
      <c r="B20" s="7"/>
      <c r="C20" s="5" t="s">
        <v>35</v>
      </c>
      <c r="D20" s="40">
        <v>23</v>
      </c>
      <c r="E20" s="40">
        <v>15</v>
      </c>
      <c r="F20" s="40">
        <v>18</v>
      </c>
      <c r="G20" s="40">
        <v>4</v>
      </c>
      <c r="H20" s="40">
        <v>8</v>
      </c>
      <c r="I20" s="40">
        <v>7</v>
      </c>
      <c r="J20" s="40">
        <v>3</v>
      </c>
      <c r="K20" s="40">
        <v>4</v>
      </c>
      <c r="L20" s="40">
        <v>23</v>
      </c>
      <c r="M20" s="40">
        <v>25</v>
      </c>
      <c r="N20" s="40">
        <v>19</v>
      </c>
      <c r="O20" s="40">
        <v>19</v>
      </c>
      <c r="P20" s="40">
        <v>18</v>
      </c>
      <c r="Q20" s="40">
        <v>11</v>
      </c>
      <c r="R20" s="1"/>
      <c r="S20" s="6">
        <f t="shared" si="0"/>
        <v>-0.56000000000000005</v>
      </c>
      <c r="T20" s="8">
        <f t="shared" si="1"/>
        <v>-1</v>
      </c>
      <c r="U20" s="30"/>
    </row>
    <row r="21" spans="1:21" ht="15.75" x14ac:dyDescent="0.25">
      <c r="A21" s="30"/>
      <c r="B21" s="7"/>
      <c r="C21" s="5" t="s">
        <v>36</v>
      </c>
      <c r="D21" s="40">
        <v>16</v>
      </c>
      <c r="E21" s="40">
        <v>13</v>
      </c>
      <c r="F21" s="40">
        <v>12</v>
      </c>
      <c r="G21" s="40">
        <v>8</v>
      </c>
      <c r="H21" s="40">
        <v>11</v>
      </c>
      <c r="I21" s="40">
        <v>9</v>
      </c>
      <c r="J21" s="40">
        <v>4</v>
      </c>
      <c r="K21" s="40">
        <v>9</v>
      </c>
      <c r="L21" s="40">
        <v>14</v>
      </c>
      <c r="M21" s="40">
        <v>12</v>
      </c>
      <c r="N21" s="40">
        <v>6</v>
      </c>
      <c r="O21" s="40">
        <v>18</v>
      </c>
      <c r="P21" s="40">
        <v>13</v>
      </c>
      <c r="Q21" s="40">
        <v>10</v>
      </c>
      <c r="R21" s="1"/>
      <c r="S21" s="6">
        <f t="shared" si="0"/>
        <v>-0.16666666666666666</v>
      </c>
      <c r="T21" s="8">
        <f t="shared" si="1"/>
        <v>-1</v>
      </c>
      <c r="U21" s="30"/>
    </row>
    <row r="22" spans="1:21" ht="15.75" x14ac:dyDescent="0.25">
      <c r="A22" s="30"/>
      <c r="B22" s="7"/>
      <c r="C22" s="5" t="s">
        <v>37</v>
      </c>
      <c r="D22" s="40">
        <v>3</v>
      </c>
      <c r="E22" s="40">
        <v>1</v>
      </c>
      <c r="F22" s="40">
        <v>5</v>
      </c>
      <c r="G22" s="40">
        <v>4</v>
      </c>
      <c r="H22" s="40">
        <v>4</v>
      </c>
      <c r="I22" s="40">
        <v>1</v>
      </c>
      <c r="J22" s="40">
        <v>3</v>
      </c>
      <c r="K22" s="40">
        <v>2</v>
      </c>
      <c r="L22" s="40">
        <v>2</v>
      </c>
      <c r="M22" s="40">
        <v>1</v>
      </c>
      <c r="N22" s="40">
        <v>10</v>
      </c>
      <c r="O22" s="40">
        <v>16</v>
      </c>
      <c r="P22" s="40">
        <v>7</v>
      </c>
      <c r="Q22" s="40">
        <v>13</v>
      </c>
      <c r="R22" s="1"/>
      <c r="S22" s="6">
        <f t="shared" si="0"/>
        <v>12</v>
      </c>
      <c r="T22" s="8">
        <f t="shared" si="1"/>
        <v>1</v>
      </c>
      <c r="U22" s="30"/>
    </row>
    <row r="23" spans="1:21" ht="15.75" x14ac:dyDescent="0.25">
      <c r="A23" s="30"/>
      <c r="B23" s="7"/>
      <c r="C23" s="5" t="s">
        <v>38</v>
      </c>
      <c r="D23" s="40">
        <v>113</v>
      </c>
      <c r="E23" s="40">
        <v>80</v>
      </c>
      <c r="F23" s="40">
        <v>79</v>
      </c>
      <c r="G23" s="40">
        <v>44</v>
      </c>
      <c r="H23" s="40">
        <v>66</v>
      </c>
      <c r="I23" s="40">
        <v>96</v>
      </c>
      <c r="J23" s="40">
        <v>105</v>
      </c>
      <c r="K23" s="40">
        <v>183</v>
      </c>
      <c r="L23" s="40">
        <v>266</v>
      </c>
      <c r="M23" s="40">
        <v>192</v>
      </c>
      <c r="N23" s="40">
        <v>204</v>
      </c>
      <c r="O23" s="40">
        <v>237</v>
      </c>
      <c r="P23" s="40">
        <v>181</v>
      </c>
      <c r="Q23" s="40">
        <v>168</v>
      </c>
      <c r="R23" s="1"/>
      <c r="S23" s="6">
        <f t="shared" si="0"/>
        <v>-0.125</v>
      </c>
      <c r="T23" s="8">
        <f t="shared" si="1"/>
        <v>-1</v>
      </c>
      <c r="U23" s="30"/>
    </row>
    <row r="24" spans="1:21" ht="15.75" x14ac:dyDescent="0.25">
      <c r="A24" s="30"/>
      <c r="B24" s="7"/>
      <c r="C24" s="5" t="s">
        <v>39</v>
      </c>
      <c r="D24" s="40">
        <v>15</v>
      </c>
      <c r="E24" s="40">
        <v>8</v>
      </c>
      <c r="F24" s="40">
        <v>8</v>
      </c>
      <c r="G24" s="40">
        <v>2</v>
      </c>
      <c r="H24" s="40">
        <v>3</v>
      </c>
      <c r="I24" s="40"/>
      <c r="J24" s="40"/>
      <c r="K24" s="40">
        <v>10</v>
      </c>
      <c r="L24" s="40">
        <v>11</v>
      </c>
      <c r="M24" s="40">
        <v>13</v>
      </c>
      <c r="N24" s="40">
        <v>14</v>
      </c>
      <c r="O24" s="40">
        <v>22</v>
      </c>
      <c r="P24" s="40">
        <v>16</v>
      </c>
      <c r="Q24" s="40">
        <v>9</v>
      </c>
      <c r="R24" s="1"/>
      <c r="S24" s="6">
        <f t="shared" si="0"/>
        <v>-0.30769230769230771</v>
      </c>
      <c r="T24" s="8">
        <f t="shared" si="1"/>
        <v>-1</v>
      </c>
      <c r="U24" s="30"/>
    </row>
    <row r="25" spans="1:21" ht="15.75" x14ac:dyDescent="0.25">
      <c r="A25" s="30"/>
      <c r="B25" s="7"/>
      <c r="C25" s="5" t="s">
        <v>40</v>
      </c>
      <c r="D25" s="40">
        <v>9</v>
      </c>
      <c r="E25" s="40">
        <v>8</v>
      </c>
      <c r="F25" s="40">
        <v>1</v>
      </c>
      <c r="G25" s="40">
        <v>2</v>
      </c>
      <c r="H25" s="40">
        <v>1</v>
      </c>
      <c r="I25" s="40">
        <v>1</v>
      </c>
      <c r="J25" s="40"/>
      <c r="K25" s="40"/>
      <c r="L25" s="40">
        <v>6</v>
      </c>
      <c r="M25" s="40">
        <v>4</v>
      </c>
      <c r="N25" s="40">
        <v>7</v>
      </c>
      <c r="O25" s="40">
        <v>6</v>
      </c>
      <c r="P25" s="40">
        <v>3</v>
      </c>
      <c r="Q25" s="40">
        <v>2</v>
      </c>
      <c r="R25" s="1"/>
      <c r="S25" s="6">
        <f t="shared" si="0"/>
        <v>-0.5</v>
      </c>
      <c r="T25" s="8">
        <f t="shared" si="1"/>
        <v>-1</v>
      </c>
      <c r="U25" s="30"/>
    </row>
    <row r="26" spans="1:21" ht="15.75" x14ac:dyDescent="0.25">
      <c r="A26" s="30"/>
      <c r="B26" s="7"/>
      <c r="C26" s="5" t="s">
        <v>41</v>
      </c>
      <c r="D26" s="40">
        <v>7</v>
      </c>
      <c r="E26" s="40">
        <v>6</v>
      </c>
      <c r="F26" s="40">
        <v>3</v>
      </c>
      <c r="G26" s="40"/>
      <c r="H26" s="40">
        <v>6</v>
      </c>
      <c r="I26" s="40">
        <v>4</v>
      </c>
      <c r="J26" s="40"/>
      <c r="K26" s="40">
        <v>4</v>
      </c>
      <c r="L26" s="40">
        <v>1</v>
      </c>
      <c r="M26" s="40">
        <v>1</v>
      </c>
      <c r="N26" s="40">
        <v>1</v>
      </c>
      <c r="O26" s="40">
        <v>1</v>
      </c>
      <c r="P26" s="40"/>
      <c r="Q26" s="40">
        <v>4</v>
      </c>
      <c r="R26" s="1"/>
      <c r="S26" s="6">
        <f t="shared" si="0"/>
        <v>3</v>
      </c>
      <c r="T26" s="8">
        <f t="shared" si="1"/>
        <v>1</v>
      </c>
      <c r="U26" s="30"/>
    </row>
    <row r="27" spans="1:21" ht="15.75" x14ac:dyDescent="0.25">
      <c r="A27" s="30"/>
      <c r="B27" s="15" t="s">
        <v>42</v>
      </c>
      <c r="C27" s="16"/>
      <c r="D27" s="41">
        <v>2986</v>
      </c>
      <c r="E27" s="41">
        <v>2750</v>
      </c>
      <c r="F27" s="41">
        <v>2569</v>
      </c>
      <c r="G27" s="42">
        <v>2098</v>
      </c>
      <c r="H27" s="42">
        <v>2280</v>
      </c>
      <c r="I27" s="42">
        <v>2074</v>
      </c>
      <c r="J27" s="42">
        <v>1797</v>
      </c>
      <c r="K27" s="42">
        <v>2027</v>
      </c>
      <c r="L27" s="42">
        <v>2732</v>
      </c>
      <c r="M27" s="42">
        <v>2768</v>
      </c>
      <c r="N27" s="42">
        <v>2415</v>
      </c>
      <c r="O27" s="42">
        <v>2321</v>
      </c>
      <c r="P27" s="42">
        <v>2193</v>
      </c>
      <c r="Q27" s="42">
        <v>2205</v>
      </c>
      <c r="R27" s="19"/>
      <c r="S27" s="20">
        <f t="shared" si="0"/>
        <v>-0.20339595375722544</v>
      </c>
      <c r="T27" s="22">
        <f t="shared" si="1"/>
        <v>-1</v>
      </c>
      <c r="U27" s="30"/>
    </row>
    <row r="28" spans="1:21" ht="18" x14ac:dyDescent="0.25">
      <c r="A28" s="30"/>
      <c r="B28" s="21" t="s">
        <v>10</v>
      </c>
      <c r="C28" s="5" t="s">
        <v>43</v>
      </c>
      <c r="D28" s="40">
        <v>155</v>
      </c>
      <c r="E28" s="40">
        <v>90</v>
      </c>
      <c r="F28" s="40">
        <v>79</v>
      </c>
      <c r="G28" s="40">
        <v>39</v>
      </c>
      <c r="H28" s="40">
        <v>43</v>
      </c>
      <c r="I28" s="40">
        <v>21</v>
      </c>
      <c r="J28" s="40">
        <v>28</v>
      </c>
      <c r="K28" s="40">
        <v>33</v>
      </c>
      <c r="L28" s="40">
        <v>47</v>
      </c>
      <c r="M28" s="40">
        <v>24</v>
      </c>
      <c r="N28" s="40">
        <v>41</v>
      </c>
      <c r="O28" s="40">
        <v>38</v>
      </c>
      <c r="P28" s="40">
        <v>17</v>
      </c>
      <c r="Q28" s="40">
        <v>11</v>
      </c>
      <c r="R28" s="1"/>
      <c r="S28" s="6">
        <f t="shared" si="0"/>
        <v>-0.54166666666666663</v>
      </c>
      <c r="T28" s="8">
        <f t="shared" si="1"/>
        <v>-1</v>
      </c>
      <c r="U28" s="30"/>
    </row>
    <row r="29" spans="1:21" ht="15.75" x14ac:dyDescent="0.25">
      <c r="A29" s="30"/>
      <c r="B29" s="7"/>
      <c r="C29" s="5" t="s">
        <v>44</v>
      </c>
      <c r="D29" s="40">
        <v>93</v>
      </c>
      <c r="E29" s="40">
        <v>127</v>
      </c>
      <c r="F29" s="40">
        <v>127</v>
      </c>
      <c r="G29" s="40">
        <v>35</v>
      </c>
      <c r="H29" s="40">
        <v>37</v>
      </c>
      <c r="I29" s="40">
        <v>28</v>
      </c>
      <c r="J29" s="40">
        <v>153</v>
      </c>
      <c r="K29" s="40">
        <v>83</v>
      </c>
      <c r="L29" s="40">
        <v>53</v>
      </c>
      <c r="M29" s="40">
        <v>57</v>
      </c>
      <c r="N29" s="40">
        <v>47</v>
      </c>
      <c r="O29" s="40">
        <v>49</v>
      </c>
      <c r="P29" s="40">
        <v>21</v>
      </c>
      <c r="Q29" s="40">
        <v>19</v>
      </c>
      <c r="R29" s="1"/>
      <c r="S29" s="6">
        <f t="shared" si="0"/>
        <v>-0.66666666666666663</v>
      </c>
      <c r="T29" s="8">
        <f t="shared" si="1"/>
        <v>-1</v>
      </c>
      <c r="U29" s="30"/>
    </row>
    <row r="30" spans="1:21" ht="15.75" x14ac:dyDescent="0.25">
      <c r="A30" s="30"/>
      <c r="B30" s="15" t="s">
        <v>45</v>
      </c>
      <c r="C30" s="16"/>
      <c r="D30" s="41">
        <v>248</v>
      </c>
      <c r="E30" s="41">
        <v>217</v>
      </c>
      <c r="F30" s="41">
        <v>206</v>
      </c>
      <c r="G30" s="42">
        <v>74</v>
      </c>
      <c r="H30" s="42">
        <v>80</v>
      </c>
      <c r="I30" s="42">
        <v>49</v>
      </c>
      <c r="J30" s="42">
        <v>181</v>
      </c>
      <c r="K30" s="42">
        <v>116</v>
      </c>
      <c r="L30" s="42">
        <v>100</v>
      </c>
      <c r="M30" s="42">
        <v>81</v>
      </c>
      <c r="N30" s="42">
        <v>88</v>
      </c>
      <c r="O30" s="42">
        <v>87</v>
      </c>
      <c r="P30" s="42">
        <v>38</v>
      </c>
      <c r="Q30" s="42">
        <v>30</v>
      </c>
      <c r="R30" s="19"/>
      <c r="S30" s="20">
        <f t="shared" si="0"/>
        <v>-0.62962962962962965</v>
      </c>
      <c r="T30" s="22">
        <f t="shared" si="1"/>
        <v>-1</v>
      </c>
      <c r="U30" s="30"/>
    </row>
    <row r="31" spans="1:21" ht="18" x14ac:dyDescent="0.25">
      <c r="A31" s="30"/>
      <c r="B31" s="21" t="s">
        <v>11</v>
      </c>
      <c r="C31" s="5" t="s">
        <v>112</v>
      </c>
      <c r="D31" s="40">
        <v>19</v>
      </c>
      <c r="E31" s="40">
        <v>14</v>
      </c>
      <c r="F31" s="40">
        <v>17</v>
      </c>
      <c r="G31" s="40">
        <v>19</v>
      </c>
      <c r="H31" s="40">
        <v>22</v>
      </c>
      <c r="I31" s="40">
        <v>21</v>
      </c>
      <c r="J31" s="40">
        <v>21</v>
      </c>
      <c r="K31" s="40">
        <v>15</v>
      </c>
      <c r="L31" s="40">
        <v>6</v>
      </c>
      <c r="M31" s="40">
        <v>10</v>
      </c>
      <c r="N31" s="40">
        <v>5</v>
      </c>
      <c r="O31" s="40">
        <v>14</v>
      </c>
      <c r="P31" s="40">
        <v>12</v>
      </c>
      <c r="Q31" s="40">
        <v>9</v>
      </c>
      <c r="R31" s="1"/>
      <c r="S31" s="6">
        <f t="shared" si="0"/>
        <v>-0.1</v>
      </c>
      <c r="T31" s="8">
        <f t="shared" si="1"/>
        <v>-1</v>
      </c>
      <c r="U31" s="30"/>
    </row>
    <row r="32" spans="1:21" ht="15.75" x14ac:dyDescent="0.25">
      <c r="A32" s="30"/>
      <c r="B32" s="7"/>
      <c r="C32" s="5" t="s">
        <v>46</v>
      </c>
      <c r="D32" s="40">
        <v>226</v>
      </c>
      <c r="E32" s="40">
        <v>271</v>
      </c>
      <c r="F32" s="40">
        <v>266</v>
      </c>
      <c r="G32" s="40">
        <v>225</v>
      </c>
      <c r="H32" s="40">
        <v>234</v>
      </c>
      <c r="I32" s="40">
        <v>264</v>
      </c>
      <c r="J32" s="40">
        <v>195</v>
      </c>
      <c r="K32" s="40">
        <v>219</v>
      </c>
      <c r="L32" s="40">
        <v>220</v>
      </c>
      <c r="M32" s="40">
        <v>196</v>
      </c>
      <c r="N32" s="40">
        <v>194</v>
      </c>
      <c r="O32" s="40">
        <v>173</v>
      </c>
      <c r="P32" s="40">
        <v>141</v>
      </c>
      <c r="Q32" s="40">
        <v>78</v>
      </c>
      <c r="R32" s="1"/>
      <c r="S32" s="6">
        <f t="shared" si="0"/>
        <v>-0.60204081632653061</v>
      </c>
      <c r="T32" s="8">
        <f t="shared" si="1"/>
        <v>-1</v>
      </c>
      <c r="U32" s="30"/>
    </row>
    <row r="33" spans="1:21" ht="15.75" x14ac:dyDescent="0.25">
      <c r="A33" s="30"/>
      <c r="B33" s="7"/>
      <c r="C33" s="5" t="s">
        <v>47</v>
      </c>
      <c r="D33" s="40">
        <v>188</v>
      </c>
      <c r="E33" s="40">
        <v>179</v>
      </c>
      <c r="F33" s="40">
        <v>134</v>
      </c>
      <c r="G33" s="40">
        <v>110</v>
      </c>
      <c r="H33" s="40">
        <v>116</v>
      </c>
      <c r="I33" s="40">
        <v>105</v>
      </c>
      <c r="J33" s="40">
        <v>79</v>
      </c>
      <c r="K33" s="40">
        <v>71</v>
      </c>
      <c r="L33" s="40">
        <v>68</v>
      </c>
      <c r="M33" s="40">
        <v>78</v>
      </c>
      <c r="N33" s="40">
        <v>56</v>
      </c>
      <c r="O33" s="40">
        <v>83</v>
      </c>
      <c r="P33" s="40">
        <v>73</v>
      </c>
      <c r="Q33" s="40">
        <v>86</v>
      </c>
      <c r="R33" s="1"/>
      <c r="S33" s="6">
        <f t="shared" si="0"/>
        <v>0.10256410256410256</v>
      </c>
      <c r="T33" s="8">
        <f t="shared" si="1"/>
        <v>1</v>
      </c>
      <c r="U33" s="30"/>
    </row>
    <row r="34" spans="1:21" ht="15.75" x14ac:dyDescent="0.25">
      <c r="A34" s="30"/>
      <c r="B34" s="7"/>
      <c r="C34" s="5" t="s">
        <v>48</v>
      </c>
      <c r="D34" s="40">
        <v>22</v>
      </c>
      <c r="E34" s="40">
        <v>20</v>
      </c>
      <c r="F34" s="40">
        <v>23</v>
      </c>
      <c r="G34" s="40">
        <v>7</v>
      </c>
      <c r="H34" s="40">
        <v>17</v>
      </c>
      <c r="I34" s="40">
        <v>16</v>
      </c>
      <c r="J34" s="40">
        <v>7</v>
      </c>
      <c r="K34" s="40">
        <v>22</v>
      </c>
      <c r="L34" s="40">
        <v>20</v>
      </c>
      <c r="M34" s="40">
        <v>13</v>
      </c>
      <c r="N34" s="40">
        <v>31</v>
      </c>
      <c r="O34" s="40">
        <v>20</v>
      </c>
      <c r="P34" s="40">
        <v>13</v>
      </c>
      <c r="Q34" s="40">
        <v>18</v>
      </c>
      <c r="R34" s="1"/>
      <c r="S34" s="6">
        <f t="shared" si="0"/>
        <v>0.38461538461538464</v>
      </c>
      <c r="T34" s="8">
        <f t="shared" si="1"/>
        <v>1</v>
      </c>
      <c r="U34" s="30"/>
    </row>
    <row r="35" spans="1:21" ht="15.75" x14ac:dyDescent="0.25">
      <c r="A35" s="30"/>
      <c r="B35" s="7"/>
      <c r="C35" s="5" t="s">
        <v>49</v>
      </c>
      <c r="D35" s="40">
        <v>32</v>
      </c>
      <c r="E35" s="40">
        <v>26</v>
      </c>
      <c r="F35" s="40">
        <v>32</v>
      </c>
      <c r="G35" s="40">
        <v>18</v>
      </c>
      <c r="H35" s="40">
        <v>28</v>
      </c>
      <c r="I35" s="40">
        <v>20</v>
      </c>
      <c r="J35" s="40">
        <v>19</v>
      </c>
      <c r="K35" s="40">
        <v>23</v>
      </c>
      <c r="L35" s="40">
        <v>26</v>
      </c>
      <c r="M35" s="40">
        <v>42</v>
      </c>
      <c r="N35" s="40">
        <v>18</v>
      </c>
      <c r="O35" s="40">
        <v>55</v>
      </c>
      <c r="P35" s="40">
        <v>32</v>
      </c>
      <c r="Q35" s="40">
        <v>27</v>
      </c>
      <c r="R35" s="1"/>
      <c r="S35" s="6">
        <f t="shared" si="0"/>
        <v>-0.35714285714285715</v>
      </c>
      <c r="T35" s="8">
        <f t="shared" si="1"/>
        <v>-1</v>
      </c>
      <c r="U35" s="30"/>
    </row>
    <row r="36" spans="1:21" ht="15.75" x14ac:dyDescent="0.25">
      <c r="A36" s="30"/>
      <c r="B36" s="7"/>
      <c r="C36" s="5" t="s">
        <v>50</v>
      </c>
      <c r="D36" s="40">
        <v>12</v>
      </c>
      <c r="E36" s="40">
        <v>6</v>
      </c>
      <c r="F36" s="40">
        <v>6</v>
      </c>
      <c r="G36" s="40">
        <v>2</v>
      </c>
      <c r="H36" s="40">
        <v>5</v>
      </c>
      <c r="I36" s="40">
        <v>6</v>
      </c>
      <c r="J36" s="40">
        <v>6</v>
      </c>
      <c r="K36" s="40">
        <v>3</v>
      </c>
      <c r="L36" s="40">
        <v>7</v>
      </c>
      <c r="M36" s="40">
        <v>5</v>
      </c>
      <c r="N36" s="40">
        <v>10</v>
      </c>
      <c r="O36" s="40">
        <v>7</v>
      </c>
      <c r="P36" s="40">
        <v>4</v>
      </c>
      <c r="Q36" s="40">
        <v>7</v>
      </c>
      <c r="R36" s="1"/>
      <c r="S36" s="6">
        <f t="shared" si="0"/>
        <v>0.4</v>
      </c>
      <c r="T36" s="8">
        <f t="shared" si="1"/>
        <v>1</v>
      </c>
      <c r="U36" s="30"/>
    </row>
    <row r="37" spans="1:21" ht="15.75" x14ac:dyDescent="0.25">
      <c r="A37" s="30"/>
      <c r="B37" s="7"/>
      <c r="C37" s="5" t="s">
        <v>51</v>
      </c>
      <c r="D37" s="40">
        <v>13</v>
      </c>
      <c r="E37" s="40">
        <v>16</v>
      </c>
      <c r="F37" s="40">
        <v>21</v>
      </c>
      <c r="G37" s="40">
        <v>27</v>
      </c>
      <c r="H37" s="40">
        <v>45</v>
      </c>
      <c r="I37" s="40">
        <v>53</v>
      </c>
      <c r="J37" s="40">
        <v>87</v>
      </c>
      <c r="K37" s="40">
        <v>106</v>
      </c>
      <c r="L37" s="40">
        <v>45</v>
      </c>
      <c r="M37" s="40">
        <v>64</v>
      </c>
      <c r="N37" s="40">
        <v>142</v>
      </c>
      <c r="O37" s="40">
        <v>189</v>
      </c>
      <c r="P37" s="40">
        <v>103</v>
      </c>
      <c r="Q37" s="40">
        <v>73</v>
      </c>
      <c r="R37" s="1"/>
      <c r="S37" s="6">
        <f t="shared" si="0"/>
        <v>0.140625</v>
      </c>
      <c r="T37" s="8">
        <f t="shared" si="1"/>
        <v>1</v>
      </c>
      <c r="U37" s="30"/>
    </row>
    <row r="38" spans="1:21" ht="15.75" x14ac:dyDescent="0.25">
      <c r="A38" s="30"/>
      <c r="B38" s="7"/>
      <c r="C38" s="5" t="s">
        <v>52</v>
      </c>
      <c r="D38" s="40">
        <v>102</v>
      </c>
      <c r="E38" s="40">
        <v>129</v>
      </c>
      <c r="F38" s="40">
        <v>103</v>
      </c>
      <c r="G38" s="40">
        <v>116</v>
      </c>
      <c r="H38" s="40">
        <v>118</v>
      </c>
      <c r="I38" s="40">
        <v>139</v>
      </c>
      <c r="J38" s="40">
        <v>90</v>
      </c>
      <c r="K38" s="40">
        <v>131</v>
      </c>
      <c r="L38" s="40">
        <v>135</v>
      </c>
      <c r="M38" s="40">
        <v>112</v>
      </c>
      <c r="N38" s="40">
        <v>132</v>
      </c>
      <c r="O38" s="40">
        <v>140</v>
      </c>
      <c r="P38" s="40">
        <v>140</v>
      </c>
      <c r="Q38" s="40">
        <v>127</v>
      </c>
      <c r="R38" s="1"/>
      <c r="S38" s="6">
        <f t="shared" si="0"/>
        <v>0.13392857142857142</v>
      </c>
      <c r="T38" s="8">
        <f t="shared" si="1"/>
        <v>1</v>
      </c>
      <c r="U38" s="30"/>
    </row>
    <row r="39" spans="1:21" ht="15.75" x14ac:dyDescent="0.25">
      <c r="A39" s="30"/>
      <c r="B39" s="7"/>
      <c r="C39" s="5" t="s">
        <v>53</v>
      </c>
      <c r="D39" s="40">
        <v>36</v>
      </c>
      <c r="E39" s="40">
        <v>38</v>
      </c>
      <c r="F39" s="40">
        <v>38</v>
      </c>
      <c r="G39" s="40">
        <v>24</v>
      </c>
      <c r="H39" s="40">
        <v>32</v>
      </c>
      <c r="I39" s="40">
        <v>21</v>
      </c>
      <c r="J39" s="40">
        <v>34</v>
      </c>
      <c r="K39" s="40">
        <v>27</v>
      </c>
      <c r="L39" s="40">
        <v>8</v>
      </c>
      <c r="M39" s="40">
        <v>23</v>
      </c>
      <c r="N39" s="40">
        <v>66</v>
      </c>
      <c r="O39" s="40">
        <v>45</v>
      </c>
      <c r="P39" s="40">
        <v>33</v>
      </c>
      <c r="Q39" s="40">
        <v>32</v>
      </c>
      <c r="R39" s="1"/>
      <c r="S39" s="6">
        <f t="shared" si="0"/>
        <v>0.39130434782608697</v>
      </c>
      <c r="T39" s="8">
        <f t="shared" si="1"/>
        <v>1</v>
      </c>
      <c r="U39" s="30"/>
    </row>
    <row r="40" spans="1:21" ht="15.75" x14ac:dyDescent="0.25">
      <c r="A40" s="30"/>
      <c r="B40" s="15" t="s">
        <v>54</v>
      </c>
      <c r="C40" s="16"/>
      <c r="D40" s="41">
        <v>648</v>
      </c>
      <c r="E40" s="41">
        <v>695</v>
      </c>
      <c r="F40" s="41">
        <v>639</v>
      </c>
      <c r="G40" s="42">
        <v>548</v>
      </c>
      <c r="H40" s="42">
        <v>615</v>
      </c>
      <c r="I40" s="42">
        <v>645</v>
      </c>
      <c r="J40" s="42">
        <v>537</v>
      </c>
      <c r="K40" s="42">
        <v>617</v>
      </c>
      <c r="L40" s="42">
        <v>535</v>
      </c>
      <c r="M40" s="42">
        <v>543</v>
      </c>
      <c r="N40" s="42">
        <v>654</v>
      </c>
      <c r="O40" s="42">
        <v>726</v>
      </c>
      <c r="P40" s="42">
        <v>551</v>
      </c>
      <c r="Q40" s="42">
        <v>457</v>
      </c>
      <c r="R40" s="19"/>
      <c r="S40" s="20">
        <f t="shared" si="0"/>
        <v>-0.15837937384898712</v>
      </c>
      <c r="T40" s="22">
        <f t="shared" si="1"/>
        <v>-1</v>
      </c>
      <c r="U40" s="30"/>
    </row>
    <row r="41" spans="1:21" ht="18" x14ac:dyDescent="0.25">
      <c r="A41" s="30"/>
      <c r="B41" s="21" t="s">
        <v>12</v>
      </c>
      <c r="C41" s="5" t="s">
        <v>55</v>
      </c>
      <c r="D41" s="40">
        <v>284</v>
      </c>
      <c r="E41" s="40">
        <v>253</v>
      </c>
      <c r="F41" s="40">
        <v>243</v>
      </c>
      <c r="G41" s="40">
        <v>185</v>
      </c>
      <c r="H41" s="40">
        <v>178</v>
      </c>
      <c r="I41" s="40">
        <v>240</v>
      </c>
      <c r="J41" s="40">
        <v>140</v>
      </c>
      <c r="K41" s="40">
        <v>187</v>
      </c>
      <c r="L41" s="40">
        <v>253</v>
      </c>
      <c r="M41" s="40">
        <v>234</v>
      </c>
      <c r="N41" s="40">
        <v>196</v>
      </c>
      <c r="O41" s="40">
        <v>292</v>
      </c>
      <c r="P41" s="40">
        <v>254</v>
      </c>
      <c r="Q41" s="40">
        <v>257</v>
      </c>
      <c r="R41" s="1"/>
      <c r="S41" s="6">
        <f t="shared" si="0"/>
        <v>9.8290598290598288E-2</v>
      </c>
      <c r="T41" s="8">
        <f t="shared" si="1"/>
        <v>1</v>
      </c>
      <c r="U41" s="30"/>
    </row>
    <row r="42" spans="1:21" ht="15.75" x14ac:dyDescent="0.25">
      <c r="A42" s="30"/>
      <c r="B42" s="7"/>
      <c r="C42" s="5" t="s">
        <v>56</v>
      </c>
      <c r="D42" s="40">
        <v>32</v>
      </c>
      <c r="E42" s="40">
        <v>37</v>
      </c>
      <c r="F42" s="40">
        <v>37</v>
      </c>
      <c r="G42" s="40">
        <v>15</v>
      </c>
      <c r="H42" s="40">
        <v>17</v>
      </c>
      <c r="I42" s="40">
        <v>18</v>
      </c>
      <c r="J42" s="40">
        <v>12</v>
      </c>
      <c r="K42" s="40">
        <v>5</v>
      </c>
      <c r="L42" s="40">
        <v>5</v>
      </c>
      <c r="M42" s="40">
        <v>3</v>
      </c>
      <c r="N42" s="40">
        <v>7</v>
      </c>
      <c r="O42" s="40">
        <v>7</v>
      </c>
      <c r="P42" s="40">
        <v>2</v>
      </c>
      <c r="Q42" s="40">
        <v>3</v>
      </c>
      <c r="R42" s="1"/>
      <c r="S42" s="6">
        <f t="shared" si="0"/>
        <v>0</v>
      </c>
      <c r="T42" s="8">
        <f t="shared" si="1"/>
        <v>0</v>
      </c>
      <c r="U42" s="30"/>
    </row>
    <row r="43" spans="1:21" ht="15.75" x14ac:dyDescent="0.25">
      <c r="A43" s="30"/>
      <c r="B43" s="7"/>
      <c r="C43" s="5" t="s">
        <v>57</v>
      </c>
      <c r="D43" s="40">
        <v>5</v>
      </c>
      <c r="E43" s="40">
        <v>6</v>
      </c>
      <c r="F43" s="40">
        <v>3</v>
      </c>
      <c r="G43" s="40">
        <v>6</v>
      </c>
      <c r="H43" s="40"/>
      <c r="I43" s="40">
        <v>5</v>
      </c>
      <c r="J43" s="40">
        <v>3</v>
      </c>
      <c r="K43" s="40">
        <v>3</v>
      </c>
      <c r="L43" s="40">
        <v>1</v>
      </c>
      <c r="M43" s="40">
        <v>1</v>
      </c>
      <c r="N43" s="40">
        <v>1</v>
      </c>
      <c r="O43" s="40">
        <v>3</v>
      </c>
      <c r="P43" s="40">
        <v>3</v>
      </c>
      <c r="Q43" s="40">
        <v>5</v>
      </c>
      <c r="R43" s="1"/>
      <c r="S43" s="6">
        <f t="shared" si="0"/>
        <v>4</v>
      </c>
      <c r="T43" s="8">
        <f t="shared" si="1"/>
        <v>1</v>
      </c>
      <c r="U43" s="30"/>
    </row>
    <row r="44" spans="1:21" ht="15.75" x14ac:dyDescent="0.25">
      <c r="A44" s="30"/>
      <c r="B44" s="7"/>
      <c r="C44" s="5" t="s">
        <v>58</v>
      </c>
      <c r="D44" s="40">
        <v>60</v>
      </c>
      <c r="E44" s="40">
        <v>45</v>
      </c>
      <c r="F44" s="40">
        <v>27</v>
      </c>
      <c r="G44" s="40">
        <v>21</v>
      </c>
      <c r="H44" s="40">
        <v>19</v>
      </c>
      <c r="I44" s="40">
        <v>14</v>
      </c>
      <c r="J44" s="40">
        <v>9</v>
      </c>
      <c r="K44" s="40">
        <v>17</v>
      </c>
      <c r="L44" s="40">
        <v>12</v>
      </c>
      <c r="M44" s="40">
        <v>22</v>
      </c>
      <c r="N44" s="40">
        <v>20</v>
      </c>
      <c r="O44" s="40">
        <v>10</v>
      </c>
      <c r="P44" s="40">
        <v>7</v>
      </c>
      <c r="Q44" s="40">
        <v>9</v>
      </c>
      <c r="R44" s="1"/>
      <c r="S44" s="6">
        <f t="shared" si="0"/>
        <v>-0.59090909090909094</v>
      </c>
      <c r="T44" s="8">
        <f t="shared" si="1"/>
        <v>-1</v>
      </c>
      <c r="U44" s="30"/>
    </row>
    <row r="45" spans="1:21" ht="15.75" x14ac:dyDescent="0.25">
      <c r="A45" s="30"/>
      <c r="B45" s="7"/>
      <c r="C45" s="5" t="s">
        <v>59</v>
      </c>
      <c r="D45" s="40">
        <v>22</v>
      </c>
      <c r="E45" s="40">
        <v>21</v>
      </c>
      <c r="F45" s="40">
        <v>25</v>
      </c>
      <c r="G45" s="40">
        <v>14</v>
      </c>
      <c r="H45" s="40">
        <v>13</v>
      </c>
      <c r="I45" s="40">
        <v>6</v>
      </c>
      <c r="J45" s="40">
        <v>10</v>
      </c>
      <c r="K45" s="40">
        <v>8</v>
      </c>
      <c r="L45" s="40">
        <v>5</v>
      </c>
      <c r="M45" s="40">
        <v>7</v>
      </c>
      <c r="N45" s="40">
        <v>8</v>
      </c>
      <c r="O45" s="40">
        <v>9</v>
      </c>
      <c r="P45" s="40">
        <v>5</v>
      </c>
      <c r="Q45" s="40">
        <v>6</v>
      </c>
      <c r="R45" s="1"/>
      <c r="S45" s="6">
        <f t="shared" si="0"/>
        <v>-0.14285714285714285</v>
      </c>
      <c r="T45" s="8">
        <f t="shared" si="1"/>
        <v>-1</v>
      </c>
      <c r="U45" s="30"/>
    </row>
    <row r="46" spans="1:21" ht="15.75" x14ac:dyDescent="0.25">
      <c r="A46" s="30"/>
      <c r="B46" s="7"/>
      <c r="C46" s="5" t="s">
        <v>60</v>
      </c>
      <c r="D46" s="40">
        <v>35</v>
      </c>
      <c r="E46" s="40">
        <v>26</v>
      </c>
      <c r="F46" s="40">
        <v>29</v>
      </c>
      <c r="G46" s="40">
        <v>16</v>
      </c>
      <c r="H46" s="40">
        <v>13</v>
      </c>
      <c r="I46" s="40">
        <v>5</v>
      </c>
      <c r="J46" s="40">
        <v>10</v>
      </c>
      <c r="K46" s="40">
        <v>31</v>
      </c>
      <c r="L46" s="40">
        <v>17</v>
      </c>
      <c r="M46" s="40">
        <v>17</v>
      </c>
      <c r="N46" s="40">
        <v>23</v>
      </c>
      <c r="O46" s="40">
        <v>31</v>
      </c>
      <c r="P46" s="40">
        <v>14</v>
      </c>
      <c r="Q46" s="40">
        <v>27</v>
      </c>
      <c r="R46" s="1"/>
      <c r="S46" s="6">
        <f t="shared" si="0"/>
        <v>0.58823529411764708</v>
      </c>
      <c r="T46" s="8">
        <f t="shared" si="1"/>
        <v>1</v>
      </c>
      <c r="U46" s="30"/>
    </row>
    <row r="47" spans="1:21" ht="15.75" x14ac:dyDescent="0.25">
      <c r="A47" s="30"/>
      <c r="B47" s="7"/>
      <c r="C47" s="5" t="s">
        <v>61</v>
      </c>
      <c r="D47" s="40">
        <v>76</v>
      </c>
      <c r="E47" s="40">
        <v>69</v>
      </c>
      <c r="F47" s="40">
        <v>56</v>
      </c>
      <c r="G47" s="40">
        <v>53</v>
      </c>
      <c r="H47" s="40">
        <v>49</v>
      </c>
      <c r="I47" s="40">
        <v>38</v>
      </c>
      <c r="J47" s="40">
        <v>45</v>
      </c>
      <c r="K47" s="40">
        <v>48</v>
      </c>
      <c r="L47" s="40">
        <v>40</v>
      </c>
      <c r="M47" s="40">
        <v>33</v>
      </c>
      <c r="N47" s="40">
        <v>33</v>
      </c>
      <c r="O47" s="40">
        <v>32</v>
      </c>
      <c r="P47" s="40">
        <v>22</v>
      </c>
      <c r="Q47" s="40">
        <v>24</v>
      </c>
      <c r="R47" s="1"/>
      <c r="S47" s="6">
        <f t="shared" si="0"/>
        <v>-0.27272727272727271</v>
      </c>
      <c r="T47" s="8">
        <f t="shared" si="1"/>
        <v>-1</v>
      </c>
      <c r="U47" s="30"/>
    </row>
    <row r="48" spans="1:21" ht="15.75" x14ac:dyDescent="0.25">
      <c r="A48" s="30"/>
      <c r="B48" s="15" t="s">
        <v>62</v>
      </c>
      <c r="C48" s="16"/>
      <c r="D48" s="41">
        <v>514</v>
      </c>
      <c r="E48" s="41">
        <v>457</v>
      </c>
      <c r="F48" s="41">
        <v>420</v>
      </c>
      <c r="G48" s="42">
        <v>309</v>
      </c>
      <c r="H48" s="42">
        <v>289</v>
      </c>
      <c r="I48" s="42">
        <v>326</v>
      </c>
      <c r="J48" s="42">
        <v>229</v>
      </c>
      <c r="K48" s="42">
        <v>299</v>
      </c>
      <c r="L48" s="42">
        <v>333</v>
      </c>
      <c r="M48" s="42">
        <v>317</v>
      </c>
      <c r="N48" s="42">
        <v>288</v>
      </c>
      <c r="O48" s="42">
        <v>384</v>
      </c>
      <c r="P48" s="42">
        <v>307</v>
      </c>
      <c r="Q48" s="42">
        <v>331</v>
      </c>
      <c r="R48" s="19"/>
      <c r="S48" s="20">
        <f t="shared" si="0"/>
        <v>4.4164037854889593E-2</v>
      </c>
      <c r="T48" s="22">
        <f t="shared" si="1"/>
        <v>0</v>
      </c>
      <c r="U48" s="30"/>
    </row>
    <row r="49" spans="1:21" ht="18" x14ac:dyDescent="0.25">
      <c r="A49" s="30"/>
      <c r="B49" s="21" t="s">
        <v>13</v>
      </c>
      <c r="C49" s="5" t="s">
        <v>63</v>
      </c>
      <c r="D49" s="40">
        <v>1082</v>
      </c>
      <c r="E49" s="40">
        <v>1287</v>
      </c>
      <c r="F49" s="40">
        <v>1699</v>
      </c>
      <c r="G49" s="40">
        <v>885</v>
      </c>
      <c r="H49" s="40">
        <v>783</v>
      </c>
      <c r="I49" s="40">
        <v>583</v>
      </c>
      <c r="J49" s="40">
        <v>532</v>
      </c>
      <c r="K49" s="40">
        <v>108</v>
      </c>
      <c r="L49" s="40">
        <v>3</v>
      </c>
      <c r="M49" s="40">
        <v>1</v>
      </c>
      <c r="N49" s="40">
        <v>2</v>
      </c>
      <c r="O49" s="40">
        <v>4</v>
      </c>
      <c r="P49" s="40">
        <v>2</v>
      </c>
      <c r="Q49" s="40">
        <v>1</v>
      </c>
      <c r="R49" s="1"/>
      <c r="S49" s="6">
        <f t="shared" si="0"/>
        <v>0</v>
      </c>
      <c r="T49" s="8">
        <f t="shared" si="1"/>
        <v>0</v>
      </c>
      <c r="U49" s="30"/>
    </row>
    <row r="50" spans="1:21" ht="15.75" x14ac:dyDescent="0.25">
      <c r="A50" s="30"/>
      <c r="B50" s="7"/>
      <c r="C50" s="5" t="s">
        <v>64</v>
      </c>
      <c r="D50" s="40">
        <v>275</v>
      </c>
      <c r="E50" s="40">
        <v>181</v>
      </c>
      <c r="F50" s="40">
        <v>244</v>
      </c>
      <c r="G50" s="40">
        <v>214</v>
      </c>
      <c r="H50" s="40">
        <v>128</v>
      </c>
      <c r="I50" s="40">
        <v>140</v>
      </c>
      <c r="J50" s="40">
        <v>209</v>
      </c>
      <c r="K50" s="40">
        <v>57</v>
      </c>
      <c r="L50" s="40">
        <v>49</v>
      </c>
      <c r="M50" s="40">
        <v>40</v>
      </c>
      <c r="N50" s="40">
        <v>82</v>
      </c>
      <c r="O50" s="40">
        <v>106</v>
      </c>
      <c r="P50" s="40">
        <v>60</v>
      </c>
      <c r="Q50" s="40">
        <v>60</v>
      </c>
      <c r="R50" s="1"/>
      <c r="S50" s="6">
        <f t="shared" si="0"/>
        <v>0.5</v>
      </c>
      <c r="T50" s="8">
        <f t="shared" si="1"/>
        <v>1</v>
      </c>
      <c r="U50" s="30"/>
    </row>
    <row r="51" spans="1:21" ht="15.75" x14ac:dyDescent="0.25">
      <c r="A51" s="30"/>
      <c r="B51" s="7"/>
      <c r="C51" s="5" t="s">
        <v>65</v>
      </c>
      <c r="D51" s="40">
        <v>238</v>
      </c>
      <c r="E51" s="40">
        <v>261</v>
      </c>
      <c r="F51" s="40">
        <v>266</v>
      </c>
      <c r="G51" s="40">
        <v>108</v>
      </c>
      <c r="H51" s="40">
        <v>160</v>
      </c>
      <c r="I51" s="40">
        <v>169</v>
      </c>
      <c r="J51" s="40">
        <v>272</v>
      </c>
      <c r="K51" s="40">
        <v>234</v>
      </c>
      <c r="L51" s="40">
        <v>79</v>
      </c>
      <c r="M51" s="40">
        <v>35</v>
      </c>
      <c r="N51" s="40">
        <v>37</v>
      </c>
      <c r="O51" s="40">
        <v>1608</v>
      </c>
      <c r="P51" s="40">
        <v>681</v>
      </c>
      <c r="Q51" s="40">
        <v>888</v>
      </c>
      <c r="R51" s="1"/>
      <c r="S51" s="6">
        <f t="shared" si="0"/>
        <v>24.37142857142857</v>
      </c>
      <c r="T51" s="8">
        <f t="shared" si="1"/>
        <v>1</v>
      </c>
      <c r="U51" s="30"/>
    </row>
    <row r="52" spans="1:21" ht="15.75" x14ac:dyDescent="0.25">
      <c r="A52" s="30"/>
      <c r="B52" s="7"/>
      <c r="C52" s="5" t="s">
        <v>66</v>
      </c>
      <c r="D52" s="40">
        <v>43</v>
      </c>
      <c r="E52" s="40">
        <v>29</v>
      </c>
      <c r="F52" s="40">
        <v>27</v>
      </c>
      <c r="G52" s="40">
        <v>23</v>
      </c>
      <c r="H52" s="40">
        <v>25</v>
      </c>
      <c r="I52" s="40">
        <v>15</v>
      </c>
      <c r="J52" s="40">
        <v>18</v>
      </c>
      <c r="K52" s="40">
        <v>19</v>
      </c>
      <c r="L52" s="40">
        <v>30</v>
      </c>
      <c r="M52" s="40">
        <v>23</v>
      </c>
      <c r="N52" s="40">
        <v>25</v>
      </c>
      <c r="O52" s="40">
        <v>66</v>
      </c>
      <c r="P52" s="40">
        <v>41</v>
      </c>
      <c r="Q52" s="40">
        <v>58</v>
      </c>
      <c r="R52" s="1"/>
      <c r="S52" s="6">
        <f t="shared" si="0"/>
        <v>1.5217391304347827</v>
      </c>
      <c r="T52" s="8">
        <f t="shared" si="1"/>
        <v>1</v>
      </c>
      <c r="U52" s="30"/>
    </row>
    <row r="53" spans="1:21" ht="15.75" x14ac:dyDescent="0.25">
      <c r="A53" s="30"/>
      <c r="B53" s="7"/>
      <c r="C53" s="5" t="s">
        <v>67</v>
      </c>
      <c r="D53" s="40">
        <v>230</v>
      </c>
      <c r="E53" s="40">
        <v>254</v>
      </c>
      <c r="F53" s="40">
        <v>246</v>
      </c>
      <c r="G53" s="40">
        <v>150</v>
      </c>
      <c r="H53" s="40">
        <v>172</v>
      </c>
      <c r="I53" s="40">
        <v>154</v>
      </c>
      <c r="J53" s="40">
        <v>102</v>
      </c>
      <c r="K53" s="40">
        <v>89</v>
      </c>
      <c r="L53" s="40">
        <v>136</v>
      </c>
      <c r="M53" s="40">
        <v>150</v>
      </c>
      <c r="N53" s="40">
        <v>120</v>
      </c>
      <c r="O53" s="40">
        <v>128</v>
      </c>
      <c r="P53" s="40">
        <v>119</v>
      </c>
      <c r="Q53" s="40">
        <v>93</v>
      </c>
      <c r="R53" s="1"/>
      <c r="S53" s="6">
        <f t="shared" si="0"/>
        <v>-0.38</v>
      </c>
      <c r="T53" s="8">
        <f t="shared" si="1"/>
        <v>-1</v>
      </c>
      <c r="U53" s="30"/>
    </row>
    <row r="54" spans="1:21" ht="15.75" x14ac:dyDescent="0.25">
      <c r="A54" s="30"/>
      <c r="B54" s="7"/>
      <c r="C54" s="5" t="s">
        <v>68</v>
      </c>
      <c r="D54" s="40">
        <v>1544</v>
      </c>
      <c r="E54" s="40">
        <v>1158</v>
      </c>
      <c r="F54" s="40">
        <v>2101</v>
      </c>
      <c r="G54" s="40">
        <v>788</v>
      </c>
      <c r="H54" s="40">
        <v>819</v>
      </c>
      <c r="I54" s="40">
        <v>707</v>
      </c>
      <c r="J54" s="40">
        <v>1802</v>
      </c>
      <c r="K54" s="40">
        <v>1671</v>
      </c>
      <c r="L54" s="40">
        <v>2241</v>
      </c>
      <c r="M54" s="40">
        <v>1670</v>
      </c>
      <c r="N54" s="40">
        <v>1472</v>
      </c>
      <c r="O54" s="40">
        <v>169</v>
      </c>
      <c r="P54" s="40">
        <v>128</v>
      </c>
      <c r="Q54" s="40">
        <v>47</v>
      </c>
      <c r="R54" s="1"/>
      <c r="S54" s="6">
        <f t="shared" si="0"/>
        <v>-0.97185628742514973</v>
      </c>
      <c r="T54" s="8">
        <f t="shared" si="1"/>
        <v>-1</v>
      </c>
      <c r="U54" s="30"/>
    </row>
    <row r="55" spans="1:21" ht="15.75" x14ac:dyDescent="0.25">
      <c r="A55" s="30"/>
      <c r="B55" s="7"/>
      <c r="C55" s="5" t="s">
        <v>69</v>
      </c>
      <c r="D55" s="40">
        <v>17</v>
      </c>
      <c r="E55" s="40">
        <v>14</v>
      </c>
      <c r="F55" s="40">
        <v>24</v>
      </c>
      <c r="G55" s="40">
        <v>11</v>
      </c>
      <c r="H55" s="40">
        <v>10</v>
      </c>
      <c r="I55" s="40">
        <v>9</v>
      </c>
      <c r="J55" s="40">
        <v>17</v>
      </c>
      <c r="K55" s="40">
        <v>9</v>
      </c>
      <c r="L55" s="40">
        <v>6</v>
      </c>
      <c r="M55" s="40">
        <v>8</v>
      </c>
      <c r="N55" s="40">
        <v>18</v>
      </c>
      <c r="O55" s="40">
        <v>20</v>
      </c>
      <c r="P55" s="40">
        <v>12</v>
      </c>
      <c r="Q55" s="40">
        <v>6</v>
      </c>
      <c r="R55" s="1"/>
      <c r="S55" s="6">
        <f t="shared" si="0"/>
        <v>-0.25</v>
      </c>
      <c r="T55" s="8">
        <f t="shared" si="1"/>
        <v>-1</v>
      </c>
      <c r="U55" s="30"/>
    </row>
    <row r="56" spans="1:21" ht="15.75" x14ac:dyDescent="0.25">
      <c r="A56" s="30"/>
      <c r="B56" s="7"/>
      <c r="C56" s="5" t="s">
        <v>70</v>
      </c>
      <c r="D56" s="40">
        <v>15</v>
      </c>
      <c r="E56" s="40">
        <v>19</v>
      </c>
      <c r="F56" s="40">
        <v>12</v>
      </c>
      <c r="G56" s="40">
        <v>7</v>
      </c>
      <c r="H56" s="40">
        <v>7</v>
      </c>
      <c r="I56" s="40">
        <v>10</v>
      </c>
      <c r="J56" s="40">
        <v>7</v>
      </c>
      <c r="K56" s="40">
        <v>3</v>
      </c>
      <c r="L56" s="40">
        <v>8</v>
      </c>
      <c r="M56" s="40">
        <v>2</v>
      </c>
      <c r="N56" s="40">
        <v>2</v>
      </c>
      <c r="O56" s="40">
        <v>3</v>
      </c>
      <c r="P56" s="40">
        <v>9</v>
      </c>
      <c r="Q56" s="40">
        <v>4</v>
      </c>
      <c r="R56" s="1"/>
      <c r="S56" s="6">
        <f t="shared" si="0"/>
        <v>1</v>
      </c>
      <c r="T56" s="8">
        <f t="shared" si="1"/>
        <v>1</v>
      </c>
      <c r="U56" s="30"/>
    </row>
    <row r="57" spans="1:21" ht="15.75" x14ac:dyDescent="0.25">
      <c r="A57" s="30"/>
      <c r="B57" s="7"/>
      <c r="C57" s="5" t="s">
        <v>71</v>
      </c>
      <c r="D57" s="40">
        <v>232</v>
      </c>
      <c r="E57" s="40">
        <v>162</v>
      </c>
      <c r="F57" s="40">
        <v>136</v>
      </c>
      <c r="G57" s="40">
        <v>85</v>
      </c>
      <c r="H57" s="40">
        <v>97</v>
      </c>
      <c r="I57" s="40">
        <v>114</v>
      </c>
      <c r="J57" s="40">
        <v>109</v>
      </c>
      <c r="K57" s="40">
        <v>98</v>
      </c>
      <c r="L57" s="40">
        <v>121</v>
      </c>
      <c r="M57" s="40">
        <v>79</v>
      </c>
      <c r="N57" s="40">
        <v>68</v>
      </c>
      <c r="O57" s="40">
        <v>80</v>
      </c>
      <c r="P57" s="40">
        <v>56</v>
      </c>
      <c r="Q57" s="40">
        <v>67</v>
      </c>
      <c r="R57" s="1"/>
      <c r="S57" s="6">
        <f t="shared" si="0"/>
        <v>-0.15189873417721519</v>
      </c>
      <c r="T57" s="8">
        <f t="shared" si="1"/>
        <v>-1</v>
      </c>
      <c r="U57" s="30"/>
    </row>
    <row r="58" spans="1:21" ht="15.75" x14ac:dyDescent="0.25">
      <c r="A58" s="30"/>
      <c r="B58" s="15" t="s">
        <v>72</v>
      </c>
      <c r="C58" s="16"/>
      <c r="D58" s="41">
        <v>3675</v>
      </c>
      <c r="E58" s="41">
        <v>3363</v>
      </c>
      <c r="F58" s="41">
        <v>4755</v>
      </c>
      <c r="G58" s="42">
        <v>2269</v>
      </c>
      <c r="H58" s="42">
        <v>2200</v>
      </c>
      <c r="I58" s="42">
        <v>1898</v>
      </c>
      <c r="J58" s="42">
        <v>3065</v>
      </c>
      <c r="K58" s="42">
        <v>2287</v>
      </c>
      <c r="L58" s="42">
        <v>2672</v>
      </c>
      <c r="M58" s="42">
        <v>2008</v>
      </c>
      <c r="N58" s="42">
        <v>1826</v>
      </c>
      <c r="O58" s="42">
        <v>2130</v>
      </c>
      <c r="P58" s="42">
        <v>1108</v>
      </c>
      <c r="Q58" s="42">
        <v>1224</v>
      </c>
      <c r="R58" s="19"/>
      <c r="S58" s="20">
        <f t="shared" si="0"/>
        <v>-0.39043824701195218</v>
      </c>
      <c r="T58" s="22">
        <f t="shared" si="1"/>
        <v>-1</v>
      </c>
      <c r="U58" s="30"/>
    </row>
    <row r="59" spans="1:21" ht="18" x14ac:dyDescent="0.25">
      <c r="A59" s="30"/>
      <c r="B59" s="21" t="s">
        <v>14</v>
      </c>
      <c r="C59" s="5" t="s">
        <v>73</v>
      </c>
      <c r="D59" s="40">
        <v>13</v>
      </c>
      <c r="E59" s="40">
        <v>7</v>
      </c>
      <c r="F59" s="40">
        <v>7</v>
      </c>
      <c r="G59" s="40">
        <v>5</v>
      </c>
      <c r="H59" s="40">
        <v>7</v>
      </c>
      <c r="I59" s="40">
        <v>7</v>
      </c>
      <c r="J59" s="40">
        <v>4</v>
      </c>
      <c r="K59" s="40">
        <v>5</v>
      </c>
      <c r="L59" s="40">
        <v>3</v>
      </c>
      <c r="M59" s="40">
        <v>5</v>
      </c>
      <c r="N59" s="40"/>
      <c r="O59" s="40"/>
      <c r="P59" s="40">
        <v>4</v>
      </c>
      <c r="Q59" s="40">
        <v>1</v>
      </c>
      <c r="R59" s="1"/>
      <c r="S59" s="6">
        <f t="shared" si="0"/>
        <v>-0.8</v>
      </c>
      <c r="T59" s="8">
        <f t="shared" si="1"/>
        <v>-1</v>
      </c>
      <c r="U59" s="30"/>
    </row>
    <row r="60" spans="1:21" ht="15.75" x14ac:dyDescent="0.25">
      <c r="A60" s="30"/>
      <c r="B60" s="7"/>
      <c r="C60" s="5" t="s">
        <v>74</v>
      </c>
      <c r="D60" s="40">
        <v>53</v>
      </c>
      <c r="E60" s="40">
        <v>50</v>
      </c>
      <c r="F60" s="40">
        <v>33</v>
      </c>
      <c r="G60" s="40">
        <v>12</v>
      </c>
      <c r="H60" s="40">
        <v>11</v>
      </c>
      <c r="I60" s="40">
        <v>11</v>
      </c>
      <c r="J60" s="40">
        <v>3</v>
      </c>
      <c r="K60" s="40">
        <v>7</v>
      </c>
      <c r="L60" s="40">
        <v>11</v>
      </c>
      <c r="M60" s="40">
        <v>5</v>
      </c>
      <c r="N60" s="40">
        <v>7</v>
      </c>
      <c r="O60" s="40">
        <v>15</v>
      </c>
      <c r="P60" s="40">
        <v>20</v>
      </c>
      <c r="Q60" s="40">
        <v>7</v>
      </c>
      <c r="R60" s="1"/>
      <c r="S60" s="6">
        <f t="shared" si="0"/>
        <v>0.4</v>
      </c>
      <c r="T60" s="8">
        <f t="shared" si="1"/>
        <v>1</v>
      </c>
      <c r="U60" s="30"/>
    </row>
    <row r="61" spans="1:21" ht="15.75" x14ac:dyDescent="0.25">
      <c r="A61" s="30"/>
      <c r="B61" s="7"/>
      <c r="C61" s="5" t="s">
        <v>75</v>
      </c>
      <c r="D61" s="40">
        <v>153</v>
      </c>
      <c r="E61" s="40">
        <v>119</v>
      </c>
      <c r="F61" s="40">
        <v>106</v>
      </c>
      <c r="G61" s="40">
        <v>57</v>
      </c>
      <c r="H61" s="40">
        <v>100</v>
      </c>
      <c r="I61" s="40">
        <v>66</v>
      </c>
      <c r="J61" s="40">
        <v>67</v>
      </c>
      <c r="K61" s="40">
        <v>60</v>
      </c>
      <c r="L61" s="40">
        <v>82</v>
      </c>
      <c r="M61" s="40">
        <v>131</v>
      </c>
      <c r="N61" s="40">
        <v>78</v>
      </c>
      <c r="O61" s="40">
        <v>84</v>
      </c>
      <c r="P61" s="40">
        <v>75</v>
      </c>
      <c r="Q61" s="40">
        <v>72</v>
      </c>
      <c r="R61" s="1"/>
      <c r="S61" s="6">
        <f t="shared" si="0"/>
        <v>-0.45038167938931295</v>
      </c>
      <c r="T61" s="8">
        <f t="shared" si="1"/>
        <v>-1</v>
      </c>
      <c r="U61" s="30"/>
    </row>
    <row r="62" spans="1:21" ht="15.75" x14ac:dyDescent="0.25">
      <c r="A62" s="30"/>
      <c r="B62" s="7"/>
      <c r="C62" s="5" t="s">
        <v>76</v>
      </c>
      <c r="D62" s="40"/>
      <c r="E62" s="40">
        <v>5</v>
      </c>
      <c r="F62" s="40">
        <v>3</v>
      </c>
      <c r="G62" s="40"/>
      <c r="H62" s="40">
        <v>3</v>
      </c>
      <c r="I62" s="40">
        <v>5</v>
      </c>
      <c r="J62" s="40">
        <v>3</v>
      </c>
      <c r="K62" s="40"/>
      <c r="L62" s="40">
        <v>1</v>
      </c>
      <c r="M62" s="40"/>
      <c r="N62" s="40"/>
      <c r="O62" s="40">
        <v>10</v>
      </c>
      <c r="P62" s="40">
        <v>5</v>
      </c>
      <c r="Q62" s="40">
        <v>6</v>
      </c>
      <c r="R62" s="1"/>
      <c r="S62" s="6" t="str">
        <f t="shared" si="0"/>
        <v/>
      </c>
      <c r="T62" s="8">
        <f t="shared" si="1"/>
        <v>1</v>
      </c>
      <c r="U62" s="30"/>
    </row>
    <row r="63" spans="1:21" ht="15.75" x14ac:dyDescent="0.25">
      <c r="A63" s="30"/>
      <c r="B63" s="7"/>
      <c r="C63" s="5" t="s">
        <v>77</v>
      </c>
      <c r="D63" s="40">
        <v>4</v>
      </c>
      <c r="E63" s="40">
        <v>8</v>
      </c>
      <c r="F63" s="40">
        <v>2</v>
      </c>
      <c r="G63" s="40">
        <v>2</v>
      </c>
      <c r="H63" s="40">
        <v>5</v>
      </c>
      <c r="I63" s="40">
        <v>2</v>
      </c>
      <c r="J63" s="40">
        <v>2</v>
      </c>
      <c r="K63" s="40"/>
      <c r="L63" s="40"/>
      <c r="M63" s="40">
        <v>2</v>
      </c>
      <c r="N63" s="40">
        <v>3</v>
      </c>
      <c r="O63" s="40">
        <v>2</v>
      </c>
      <c r="P63" s="40">
        <v>2</v>
      </c>
      <c r="Q63" s="40">
        <v>8</v>
      </c>
      <c r="R63" s="1"/>
      <c r="S63" s="6">
        <f t="shared" si="0"/>
        <v>3</v>
      </c>
      <c r="T63" s="8">
        <f t="shared" si="1"/>
        <v>1</v>
      </c>
      <c r="U63" s="30"/>
    </row>
    <row r="64" spans="1:21" ht="15.75" x14ac:dyDescent="0.25">
      <c r="A64" s="30"/>
      <c r="B64" s="15" t="s">
        <v>78</v>
      </c>
      <c r="C64" s="16"/>
      <c r="D64" s="41">
        <v>222</v>
      </c>
      <c r="E64" s="41">
        <v>189</v>
      </c>
      <c r="F64" s="41">
        <v>151</v>
      </c>
      <c r="G64" s="42">
        <v>75</v>
      </c>
      <c r="H64" s="42">
        <v>126</v>
      </c>
      <c r="I64" s="42">
        <v>91</v>
      </c>
      <c r="J64" s="42">
        <v>79</v>
      </c>
      <c r="K64" s="42">
        <v>72</v>
      </c>
      <c r="L64" s="42">
        <v>97</v>
      </c>
      <c r="M64" s="42">
        <v>143</v>
      </c>
      <c r="N64" s="42">
        <v>88</v>
      </c>
      <c r="O64" s="42">
        <v>111</v>
      </c>
      <c r="P64" s="42">
        <v>106</v>
      </c>
      <c r="Q64" s="42">
        <v>94</v>
      </c>
      <c r="R64" s="19"/>
      <c r="S64" s="20">
        <f t="shared" si="0"/>
        <v>-0.34265734265734266</v>
      </c>
      <c r="T64" s="22">
        <f t="shared" si="1"/>
        <v>-1</v>
      </c>
      <c r="U64" s="30"/>
    </row>
    <row r="65" spans="1:21" ht="18" x14ac:dyDescent="0.25">
      <c r="A65" s="30"/>
      <c r="B65" s="21" t="s">
        <v>15</v>
      </c>
      <c r="C65" s="5" t="s">
        <v>79</v>
      </c>
      <c r="D65" s="40">
        <v>201</v>
      </c>
      <c r="E65" s="40">
        <v>198</v>
      </c>
      <c r="F65" s="40">
        <v>208</v>
      </c>
      <c r="G65" s="40">
        <v>169</v>
      </c>
      <c r="H65" s="40">
        <v>214</v>
      </c>
      <c r="I65" s="40">
        <v>133</v>
      </c>
      <c r="J65" s="40">
        <v>147</v>
      </c>
      <c r="K65" s="40">
        <v>199</v>
      </c>
      <c r="L65" s="40">
        <v>155</v>
      </c>
      <c r="M65" s="40">
        <v>161</v>
      </c>
      <c r="N65" s="40">
        <v>174</v>
      </c>
      <c r="O65" s="40">
        <v>318</v>
      </c>
      <c r="P65" s="40">
        <v>264</v>
      </c>
      <c r="Q65" s="40">
        <v>233</v>
      </c>
      <c r="R65" s="1"/>
      <c r="S65" s="6">
        <f t="shared" si="0"/>
        <v>0.44720496894409939</v>
      </c>
      <c r="T65" s="8">
        <f t="shared" si="1"/>
        <v>1</v>
      </c>
      <c r="U65" s="30"/>
    </row>
    <row r="66" spans="1:21" ht="15.75" x14ac:dyDescent="0.25">
      <c r="A66" s="30"/>
      <c r="B66" s="7"/>
      <c r="C66" s="5" t="s">
        <v>80</v>
      </c>
      <c r="D66" s="40">
        <v>104</v>
      </c>
      <c r="E66" s="40">
        <v>83</v>
      </c>
      <c r="F66" s="40">
        <v>81</v>
      </c>
      <c r="G66" s="40">
        <v>77</v>
      </c>
      <c r="H66" s="40">
        <v>59</v>
      </c>
      <c r="I66" s="40">
        <v>63</v>
      </c>
      <c r="J66" s="40">
        <v>40</v>
      </c>
      <c r="K66" s="40">
        <v>71</v>
      </c>
      <c r="L66" s="40">
        <v>102</v>
      </c>
      <c r="M66" s="40">
        <v>93</v>
      </c>
      <c r="N66" s="40">
        <v>71</v>
      </c>
      <c r="O66" s="40">
        <v>79</v>
      </c>
      <c r="P66" s="40">
        <v>61</v>
      </c>
      <c r="Q66" s="40">
        <v>61</v>
      </c>
      <c r="R66" s="1"/>
      <c r="S66" s="6">
        <f t="shared" si="0"/>
        <v>-0.34408602150537637</v>
      </c>
      <c r="T66" s="8">
        <f t="shared" si="1"/>
        <v>-1</v>
      </c>
      <c r="U66" s="30"/>
    </row>
    <row r="67" spans="1:21" ht="15.75" x14ac:dyDescent="0.25">
      <c r="A67" s="30"/>
      <c r="B67" s="7"/>
      <c r="C67" s="5" t="s">
        <v>81</v>
      </c>
      <c r="D67" s="40">
        <v>175</v>
      </c>
      <c r="E67" s="40">
        <v>255</v>
      </c>
      <c r="F67" s="40">
        <v>219</v>
      </c>
      <c r="G67" s="40">
        <v>163</v>
      </c>
      <c r="H67" s="40">
        <v>159</v>
      </c>
      <c r="I67" s="40">
        <v>134</v>
      </c>
      <c r="J67" s="40">
        <v>137</v>
      </c>
      <c r="K67" s="40">
        <v>157</v>
      </c>
      <c r="L67" s="40">
        <v>164</v>
      </c>
      <c r="M67" s="40">
        <v>187</v>
      </c>
      <c r="N67" s="40">
        <v>185</v>
      </c>
      <c r="O67" s="40">
        <v>260</v>
      </c>
      <c r="P67" s="40">
        <v>174</v>
      </c>
      <c r="Q67" s="40">
        <v>194</v>
      </c>
      <c r="R67" s="1"/>
      <c r="S67" s="6">
        <f t="shared" si="0"/>
        <v>3.7433155080213901E-2</v>
      </c>
      <c r="T67" s="8">
        <f t="shared" si="1"/>
        <v>0</v>
      </c>
      <c r="U67" s="30"/>
    </row>
    <row r="68" spans="1:21" ht="15.75" x14ac:dyDescent="0.25">
      <c r="A68" s="30"/>
      <c r="B68" s="7"/>
      <c r="C68" s="5" t="s">
        <v>82</v>
      </c>
      <c r="D68" s="40">
        <v>208</v>
      </c>
      <c r="E68" s="40">
        <v>152</v>
      </c>
      <c r="F68" s="40">
        <v>140</v>
      </c>
      <c r="G68" s="40">
        <v>123</v>
      </c>
      <c r="H68" s="40">
        <v>109</v>
      </c>
      <c r="I68" s="40">
        <v>105</v>
      </c>
      <c r="J68" s="40">
        <v>110</v>
      </c>
      <c r="K68" s="40">
        <v>132</v>
      </c>
      <c r="L68" s="40">
        <v>186</v>
      </c>
      <c r="M68" s="40">
        <v>175</v>
      </c>
      <c r="N68" s="40">
        <v>172</v>
      </c>
      <c r="O68" s="40">
        <v>341</v>
      </c>
      <c r="P68" s="40">
        <v>258</v>
      </c>
      <c r="Q68" s="40">
        <v>245</v>
      </c>
      <c r="R68" s="1"/>
      <c r="S68" s="6">
        <f t="shared" si="0"/>
        <v>0.4</v>
      </c>
      <c r="T68" s="8">
        <f t="shared" si="1"/>
        <v>1</v>
      </c>
      <c r="U68" s="30"/>
    </row>
    <row r="69" spans="1:21" ht="15.75" x14ac:dyDescent="0.25">
      <c r="A69" s="30"/>
      <c r="B69" s="7"/>
      <c r="C69" s="5" t="s">
        <v>83</v>
      </c>
      <c r="D69" s="40">
        <v>79</v>
      </c>
      <c r="E69" s="40">
        <v>108</v>
      </c>
      <c r="F69" s="40">
        <v>128</v>
      </c>
      <c r="G69" s="40">
        <v>32</v>
      </c>
      <c r="H69" s="40">
        <v>49</v>
      </c>
      <c r="I69" s="40">
        <v>28</v>
      </c>
      <c r="J69" s="40">
        <v>58</v>
      </c>
      <c r="K69" s="40">
        <v>102</v>
      </c>
      <c r="L69" s="40">
        <v>168</v>
      </c>
      <c r="M69" s="40">
        <v>177</v>
      </c>
      <c r="N69" s="40">
        <v>139</v>
      </c>
      <c r="O69" s="40">
        <v>171</v>
      </c>
      <c r="P69" s="40">
        <v>130</v>
      </c>
      <c r="Q69" s="40">
        <v>167</v>
      </c>
      <c r="R69" s="1"/>
      <c r="S69" s="6">
        <f t="shared" si="0"/>
        <v>-5.6497175141242938E-2</v>
      </c>
      <c r="T69" s="8">
        <f t="shared" si="1"/>
        <v>-1</v>
      </c>
      <c r="U69" s="30"/>
    </row>
    <row r="70" spans="1:21" ht="15.75" x14ac:dyDescent="0.25">
      <c r="A70" s="30"/>
      <c r="B70" s="7"/>
      <c r="C70" s="5" t="s">
        <v>84</v>
      </c>
      <c r="D70" s="40">
        <v>34</v>
      </c>
      <c r="E70" s="40">
        <v>42</v>
      </c>
      <c r="F70" s="40">
        <v>24</v>
      </c>
      <c r="G70" s="40">
        <v>26</v>
      </c>
      <c r="H70" s="40">
        <v>23</v>
      </c>
      <c r="I70" s="40">
        <v>26</v>
      </c>
      <c r="J70" s="40">
        <v>17</v>
      </c>
      <c r="K70" s="40">
        <v>21</v>
      </c>
      <c r="L70" s="40">
        <v>26</v>
      </c>
      <c r="M70" s="40">
        <v>26</v>
      </c>
      <c r="N70" s="40">
        <v>35</v>
      </c>
      <c r="O70" s="40">
        <v>34</v>
      </c>
      <c r="P70" s="40">
        <v>31</v>
      </c>
      <c r="Q70" s="40">
        <v>44</v>
      </c>
      <c r="R70" s="1"/>
      <c r="S70" s="6">
        <f t="shared" si="0"/>
        <v>0.69230769230769229</v>
      </c>
      <c r="T70" s="8">
        <f t="shared" si="1"/>
        <v>1</v>
      </c>
      <c r="U70" s="30"/>
    </row>
    <row r="71" spans="1:21" ht="15.75" x14ac:dyDescent="0.25">
      <c r="A71" s="30"/>
      <c r="B71" s="15" t="s">
        <v>85</v>
      </c>
      <c r="C71" s="16"/>
      <c r="D71" s="41">
        <v>797</v>
      </c>
      <c r="E71" s="41">
        <v>836</v>
      </c>
      <c r="F71" s="41">
        <v>799</v>
      </c>
      <c r="G71" s="42">
        <v>590</v>
      </c>
      <c r="H71" s="42">
        <v>612</v>
      </c>
      <c r="I71" s="42">
        <v>489</v>
      </c>
      <c r="J71" s="42">
        <v>509</v>
      </c>
      <c r="K71" s="42">
        <v>682</v>
      </c>
      <c r="L71" s="42">
        <v>801</v>
      </c>
      <c r="M71" s="42">
        <v>819</v>
      </c>
      <c r="N71" s="42">
        <v>776</v>
      </c>
      <c r="O71" s="42">
        <v>1202</v>
      </c>
      <c r="P71" s="42">
        <v>918</v>
      </c>
      <c r="Q71" s="42">
        <v>944</v>
      </c>
      <c r="R71" s="19"/>
      <c r="S71" s="20">
        <f t="shared" si="0"/>
        <v>0.15262515262515264</v>
      </c>
      <c r="T71" s="22">
        <f t="shared" si="1"/>
        <v>1</v>
      </c>
      <c r="U71" s="30"/>
    </row>
    <row r="72" spans="1:21" ht="18" x14ac:dyDescent="0.25">
      <c r="A72" s="30"/>
      <c r="B72" s="21" t="s">
        <v>16</v>
      </c>
      <c r="C72" s="5" t="s">
        <v>86</v>
      </c>
      <c r="D72" s="40">
        <v>6</v>
      </c>
      <c r="E72" s="40">
        <v>8</v>
      </c>
      <c r="F72" s="40">
        <v>19</v>
      </c>
      <c r="G72" s="40">
        <v>25</v>
      </c>
      <c r="H72" s="40">
        <v>10</v>
      </c>
      <c r="I72" s="40">
        <v>6</v>
      </c>
      <c r="J72" s="40">
        <v>28</v>
      </c>
      <c r="K72" s="40">
        <v>29</v>
      </c>
      <c r="L72" s="40">
        <v>6</v>
      </c>
      <c r="M72" s="40">
        <v>8</v>
      </c>
      <c r="N72" s="40">
        <v>17</v>
      </c>
      <c r="O72" s="40">
        <v>9</v>
      </c>
      <c r="P72" s="40">
        <v>13</v>
      </c>
      <c r="Q72" s="40">
        <v>5</v>
      </c>
      <c r="R72" s="1"/>
      <c r="S72" s="6">
        <f t="shared" si="0"/>
        <v>-0.375</v>
      </c>
      <c r="T72" s="8">
        <f t="shared" si="1"/>
        <v>-1</v>
      </c>
      <c r="U72" s="30"/>
    </row>
    <row r="73" spans="1:21" ht="15.75" x14ac:dyDescent="0.25">
      <c r="A73" s="30"/>
      <c r="B73" s="7"/>
      <c r="C73" s="5" t="s">
        <v>87</v>
      </c>
      <c r="D73" s="40">
        <v>11</v>
      </c>
      <c r="E73" s="40">
        <v>6</v>
      </c>
      <c r="F73" s="40">
        <v>24</v>
      </c>
      <c r="G73" s="40">
        <v>4</v>
      </c>
      <c r="H73" s="40">
        <v>7</v>
      </c>
      <c r="I73" s="40">
        <v>2</v>
      </c>
      <c r="J73" s="40">
        <v>7</v>
      </c>
      <c r="K73" s="40">
        <v>14</v>
      </c>
      <c r="L73" s="40">
        <v>12</v>
      </c>
      <c r="M73" s="40">
        <v>8</v>
      </c>
      <c r="N73" s="40">
        <v>13</v>
      </c>
      <c r="O73" s="40">
        <v>14</v>
      </c>
      <c r="P73" s="40">
        <v>13</v>
      </c>
      <c r="Q73" s="40">
        <v>11</v>
      </c>
      <c r="R73" s="1"/>
      <c r="S73" s="6">
        <f t="shared" si="0"/>
        <v>0.375</v>
      </c>
      <c r="T73" s="8">
        <f t="shared" si="1"/>
        <v>1</v>
      </c>
      <c r="U73" s="30"/>
    </row>
    <row r="74" spans="1:21" ht="15.75" x14ac:dyDescent="0.25">
      <c r="A74" s="30"/>
      <c r="B74" s="7"/>
      <c r="C74" s="5" t="s">
        <v>88</v>
      </c>
      <c r="D74" s="40">
        <v>33</v>
      </c>
      <c r="E74" s="40">
        <v>36</v>
      </c>
      <c r="F74" s="40">
        <v>59</v>
      </c>
      <c r="G74" s="40">
        <v>50</v>
      </c>
      <c r="H74" s="40">
        <v>45</v>
      </c>
      <c r="I74" s="40">
        <v>33</v>
      </c>
      <c r="J74" s="40">
        <v>46</v>
      </c>
      <c r="K74" s="40">
        <v>46</v>
      </c>
      <c r="L74" s="40">
        <v>24</v>
      </c>
      <c r="M74" s="40">
        <v>31</v>
      </c>
      <c r="N74" s="40">
        <v>78</v>
      </c>
      <c r="O74" s="40">
        <v>75</v>
      </c>
      <c r="P74" s="40">
        <v>27</v>
      </c>
      <c r="Q74" s="40">
        <v>28</v>
      </c>
      <c r="R74" s="1"/>
      <c r="S74" s="6">
        <f t="shared" ref="S74:S96" si="2">IFERROR((Q74-M74)/M74,"")</f>
        <v>-9.6774193548387094E-2</v>
      </c>
      <c r="T74" s="8">
        <f t="shared" ref="T74:T96" si="3">IF(S74&gt;0.05,1,IF(S74&lt;-0.05,-1,0))</f>
        <v>-1</v>
      </c>
      <c r="U74" s="30"/>
    </row>
    <row r="75" spans="1:21" ht="15.75" x14ac:dyDescent="0.25">
      <c r="A75" s="30"/>
      <c r="B75" s="7"/>
      <c r="C75" s="5" t="s">
        <v>89</v>
      </c>
      <c r="D75" s="40">
        <v>45</v>
      </c>
      <c r="E75" s="40">
        <v>42</v>
      </c>
      <c r="F75" s="40">
        <v>55</v>
      </c>
      <c r="G75" s="40">
        <v>45</v>
      </c>
      <c r="H75" s="40">
        <v>14</v>
      </c>
      <c r="I75" s="40">
        <v>17</v>
      </c>
      <c r="J75" s="40">
        <v>22</v>
      </c>
      <c r="K75" s="40">
        <v>36</v>
      </c>
      <c r="L75" s="40">
        <v>23</v>
      </c>
      <c r="M75" s="40">
        <v>22</v>
      </c>
      <c r="N75" s="40">
        <v>29</v>
      </c>
      <c r="O75" s="40">
        <v>18</v>
      </c>
      <c r="P75" s="40">
        <v>19</v>
      </c>
      <c r="Q75" s="40">
        <v>19</v>
      </c>
      <c r="R75" s="1"/>
      <c r="S75" s="6">
        <f t="shared" si="2"/>
        <v>-0.13636363636363635</v>
      </c>
      <c r="T75" s="8">
        <f t="shared" si="3"/>
        <v>-1</v>
      </c>
      <c r="U75" s="30"/>
    </row>
    <row r="76" spans="1:21" ht="15.75" x14ac:dyDescent="0.25">
      <c r="A76" s="30"/>
      <c r="B76" s="7"/>
      <c r="C76" s="5" t="s">
        <v>90</v>
      </c>
      <c r="D76" s="40">
        <v>20</v>
      </c>
      <c r="E76" s="40">
        <v>13</v>
      </c>
      <c r="F76" s="40">
        <v>15</v>
      </c>
      <c r="G76" s="40">
        <v>19</v>
      </c>
      <c r="H76" s="40">
        <v>9</v>
      </c>
      <c r="I76" s="40">
        <v>7</v>
      </c>
      <c r="J76" s="40">
        <v>12</v>
      </c>
      <c r="K76" s="40">
        <v>7</v>
      </c>
      <c r="L76" s="40">
        <v>16</v>
      </c>
      <c r="M76" s="40">
        <v>14</v>
      </c>
      <c r="N76" s="40">
        <v>29</v>
      </c>
      <c r="O76" s="40">
        <v>33</v>
      </c>
      <c r="P76" s="40">
        <v>20</v>
      </c>
      <c r="Q76" s="40">
        <v>14</v>
      </c>
      <c r="R76" s="1"/>
      <c r="S76" s="6">
        <f t="shared" si="2"/>
        <v>0</v>
      </c>
      <c r="T76" s="8">
        <f t="shared" si="3"/>
        <v>0</v>
      </c>
      <c r="U76" s="30"/>
    </row>
    <row r="77" spans="1:21" ht="15.75" x14ac:dyDescent="0.25">
      <c r="A77" s="30"/>
      <c r="B77" s="7"/>
      <c r="C77" s="5" t="s">
        <v>91</v>
      </c>
      <c r="D77" s="40">
        <v>58</v>
      </c>
      <c r="E77" s="40">
        <v>41</v>
      </c>
      <c r="F77" s="40">
        <v>89</v>
      </c>
      <c r="G77" s="40">
        <v>81</v>
      </c>
      <c r="H77" s="40">
        <v>41</v>
      </c>
      <c r="I77" s="40">
        <v>23</v>
      </c>
      <c r="J77" s="40">
        <v>32</v>
      </c>
      <c r="K77" s="40">
        <v>69</v>
      </c>
      <c r="L77" s="40">
        <v>53</v>
      </c>
      <c r="M77" s="40">
        <v>49</v>
      </c>
      <c r="N77" s="40">
        <v>77</v>
      </c>
      <c r="O77" s="40">
        <v>103</v>
      </c>
      <c r="P77" s="40">
        <v>40</v>
      </c>
      <c r="Q77" s="40">
        <v>32</v>
      </c>
      <c r="R77" s="1"/>
      <c r="S77" s="6">
        <f t="shared" si="2"/>
        <v>-0.34693877551020408</v>
      </c>
      <c r="T77" s="8">
        <f t="shared" si="3"/>
        <v>-1</v>
      </c>
      <c r="U77" s="30"/>
    </row>
    <row r="78" spans="1:21" ht="15.75" x14ac:dyDescent="0.25">
      <c r="A78" s="30"/>
      <c r="B78" s="15" t="s">
        <v>92</v>
      </c>
      <c r="C78" s="16"/>
      <c r="D78" s="41">
        <v>173</v>
      </c>
      <c r="E78" s="41">
        <v>146</v>
      </c>
      <c r="F78" s="41">
        <v>261</v>
      </c>
      <c r="G78" s="42">
        <v>224</v>
      </c>
      <c r="H78" s="42">
        <v>126</v>
      </c>
      <c r="I78" s="42">
        <v>88</v>
      </c>
      <c r="J78" s="42">
        <v>147</v>
      </c>
      <c r="K78" s="42">
        <v>201</v>
      </c>
      <c r="L78" s="42">
        <v>134</v>
      </c>
      <c r="M78" s="42">
        <v>132</v>
      </c>
      <c r="N78" s="42">
        <v>243</v>
      </c>
      <c r="O78" s="42">
        <v>252</v>
      </c>
      <c r="P78" s="42">
        <v>132</v>
      </c>
      <c r="Q78" s="42">
        <v>109</v>
      </c>
      <c r="R78" s="19"/>
      <c r="S78" s="20">
        <f t="shared" si="2"/>
        <v>-0.17424242424242425</v>
      </c>
      <c r="T78" s="22">
        <f t="shared" si="3"/>
        <v>-1</v>
      </c>
      <c r="U78" s="30"/>
    </row>
    <row r="79" spans="1:21" ht="18" x14ac:dyDescent="0.25">
      <c r="A79" s="30"/>
      <c r="B79" s="21" t="s">
        <v>17</v>
      </c>
      <c r="C79" s="5" t="s">
        <v>93</v>
      </c>
      <c r="D79" s="40">
        <v>12</v>
      </c>
      <c r="E79" s="40">
        <v>3</v>
      </c>
      <c r="F79" s="40">
        <v>7</v>
      </c>
      <c r="G79" s="40">
        <v>4</v>
      </c>
      <c r="H79" s="40">
        <v>2</v>
      </c>
      <c r="I79" s="40">
        <v>1</v>
      </c>
      <c r="J79" s="40">
        <v>14</v>
      </c>
      <c r="K79" s="40">
        <v>4</v>
      </c>
      <c r="L79" s="40">
        <v>3</v>
      </c>
      <c r="M79" s="40">
        <v>2</v>
      </c>
      <c r="N79" s="40">
        <v>6</v>
      </c>
      <c r="O79" s="40">
        <v>5</v>
      </c>
      <c r="P79" s="40">
        <v>1</v>
      </c>
      <c r="Q79" s="40">
        <v>4</v>
      </c>
      <c r="R79" s="1"/>
      <c r="S79" s="6">
        <f t="shared" si="2"/>
        <v>1</v>
      </c>
      <c r="T79" s="8">
        <f t="shared" si="3"/>
        <v>1</v>
      </c>
      <c r="U79" s="30"/>
    </row>
    <row r="80" spans="1:21" ht="15.75" x14ac:dyDescent="0.25">
      <c r="A80" s="30"/>
      <c r="B80" s="15" t="s">
        <v>94</v>
      </c>
      <c r="C80" s="16"/>
      <c r="D80" s="41">
        <v>12</v>
      </c>
      <c r="E80" s="41">
        <v>3</v>
      </c>
      <c r="F80" s="41">
        <v>7</v>
      </c>
      <c r="G80" s="42">
        <v>4</v>
      </c>
      <c r="H80" s="42">
        <v>2</v>
      </c>
      <c r="I80" s="42">
        <v>1</v>
      </c>
      <c r="J80" s="42">
        <v>14</v>
      </c>
      <c r="K80" s="42">
        <v>4</v>
      </c>
      <c r="L80" s="42">
        <v>3</v>
      </c>
      <c r="M80" s="42">
        <v>2</v>
      </c>
      <c r="N80" s="42">
        <v>6</v>
      </c>
      <c r="O80" s="42">
        <v>5</v>
      </c>
      <c r="P80" s="42">
        <v>1</v>
      </c>
      <c r="Q80" s="42">
        <v>4</v>
      </c>
      <c r="R80" s="19"/>
      <c r="S80" s="20">
        <f t="shared" si="2"/>
        <v>1</v>
      </c>
      <c r="T80" s="22">
        <f t="shared" si="3"/>
        <v>1</v>
      </c>
      <c r="U80" s="30"/>
    </row>
    <row r="81" spans="1:21" ht="18" x14ac:dyDescent="0.25">
      <c r="A81" s="30"/>
      <c r="B81" s="21" t="s">
        <v>18</v>
      </c>
      <c r="C81" s="5" t="s">
        <v>95</v>
      </c>
      <c r="D81" s="40">
        <v>5</v>
      </c>
      <c r="E81" s="40">
        <v>11</v>
      </c>
      <c r="F81" s="40">
        <v>6</v>
      </c>
      <c r="G81" s="40">
        <v>8</v>
      </c>
      <c r="H81" s="40">
        <v>6</v>
      </c>
      <c r="I81" s="40">
        <v>6</v>
      </c>
      <c r="J81" s="40">
        <v>8</v>
      </c>
      <c r="K81" s="40"/>
      <c r="L81" s="40">
        <v>2</v>
      </c>
      <c r="M81" s="40">
        <v>3</v>
      </c>
      <c r="N81" s="40">
        <v>4</v>
      </c>
      <c r="O81" s="40">
        <v>8</v>
      </c>
      <c r="P81" s="40">
        <v>5</v>
      </c>
      <c r="Q81" s="40">
        <v>2</v>
      </c>
      <c r="R81" s="1"/>
      <c r="S81" s="6">
        <f t="shared" si="2"/>
        <v>-0.33333333333333331</v>
      </c>
      <c r="T81" s="8">
        <f t="shared" si="3"/>
        <v>-1</v>
      </c>
      <c r="U81" s="30"/>
    </row>
    <row r="82" spans="1:21" ht="15.75" x14ac:dyDescent="0.25">
      <c r="A82" s="30"/>
      <c r="B82" s="7"/>
      <c r="C82" s="5" t="s">
        <v>96</v>
      </c>
      <c r="D82" s="40">
        <v>9</v>
      </c>
      <c r="E82" s="40">
        <v>4</v>
      </c>
      <c r="F82" s="40">
        <v>6</v>
      </c>
      <c r="G82" s="40">
        <v>3</v>
      </c>
      <c r="H82" s="40">
        <v>4</v>
      </c>
      <c r="I82" s="40">
        <v>1</v>
      </c>
      <c r="J82" s="40">
        <v>1</v>
      </c>
      <c r="K82" s="40">
        <v>7</v>
      </c>
      <c r="L82" s="40">
        <v>14</v>
      </c>
      <c r="M82" s="40">
        <v>18</v>
      </c>
      <c r="N82" s="40">
        <v>13</v>
      </c>
      <c r="O82" s="40">
        <v>15</v>
      </c>
      <c r="P82" s="40">
        <v>17</v>
      </c>
      <c r="Q82" s="40">
        <v>22</v>
      </c>
      <c r="R82" s="1"/>
      <c r="S82" s="6">
        <f t="shared" si="2"/>
        <v>0.22222222222222221</v>
      </c>
      <c r="T82" s="8">
        <f t="shared" si="3"/>
        <v>1</v>
      </c>
      <c r="U82" s="30"/>
    </row>
    <row r="83" spans="1:21" ht="15.75" x14ac:dyDescent="0.25">
      <c r="A83" s="30"/>
      <c r="B83" s="15" t="s">
        <v>97</v>
      </c>
      <c r="C83" s="16"/>
      <c r="D83" s="41">
        <v>14</v>
      </c>
      <c r="E83" s="41">
        <v>15</v>
      </c>
      <c r="F83" s="41">
        <v>12</v>
      </c>
      <c r="G83" s="41">
        <v>11</v>
      </c>
      <c r="H83" s="41">
        <v>10</v>
      </c>
      <c r="I83" s="41">
        <v>7</v>
      </c>
      <c r="J83" s="41">
        <v>9</v>
      </c>
      <c r="K83" s="41">
        <v>7</v>
      </c>
      <c r="L83" s="41">
        <v>16</v>
      </c>
      <c r="M83" s="41">
        <v>21</v>
      </c>
      <c r="N83" s="41">
        <v>17</v>
      </c>
      <c r="O83" s="41">
        <v>23</v>
      </c>
      <c r="P83" s="41">
        <v>22</v>
      </c>
      <c r="Q83" s="41">
        <v>24</v>
      </c>
      <c r="R83" s="16"/>
      <c r="S83" s="17">
        <f t="shared" si="2"/>
        <v>0.14285714285714285</v>
      </c>
      <c r="T83" s="23">
        <f t="shared" si="3"/>
        <v>1</v>
      </c>
      <c r="U83" s="30"/>
    </row>
    <row r="84" spans="1:21" ht="18" x14ac:dyDescent="0.25">
      <c r="A84" s="30"/>
      <c r="B84" s="21" t="s">
        <v>19</v>
      </c>
      <c r="C84" s="5" t="s">
        <v>98</v>
      </c>
      <c r="D84" s="40">
        <v>74</v>
      </c>
      <c r="E84" s="40">
        <v>72</v>
      </c>
      <c r="F84" s="40">
        <v>78</v>
      </c>
      <c r="G84" s="40">
        <v>63</v>
      </c>
      <c r="H84" s="40">
        <v>66</v>
      </c>
      <c r="I84" s="40">
        <v>67</v>
      </c>
      <c r="J84" s="40">
        <v>76</v>
      </c>
      <c r="K84" s="40">
        <v>105</v>
      </c>
      <c r="L84" s="40">
        <v>88</v>
      </c>
      <c r="M84" s="40">
        <v>71</v>
      </c>
      <c r="N84" s="40">
        <v>79</v>
      </c>
      <c r="O84" s="40">
        <v>108</v>
      </c>
      <c r="P84" s="40">
        <v>89</v>
      </c>
      <c r="Q84" s="40">
        <v>104</v>
      </c>
      <c r="R84" s="1"/>
      <c r="S84" s="6">
        <f t="shared" si="2"/>
        <v>0.46478873239436619</v>
      </c>
      <c r="T84" s="8">
        <f t="shared" si="3"/>
        <v>1</v>
      </c>
      <c r="U84" s="30"/>
    </row>
    <row r="85" spans="1:21" ht="15.75" x14ac:dyDescent="0.25">
      <c r="A85" s="30"/>
      <c r="B85" s="7"/>
      <c r="C85" s="5" t="s">
        <v>99</v>
      </c>
      <c r="D85" s="40">
        <v>19</v>
      </c>
      <c r="E85" s="40">
        <v>15</v>
      </c>
      <c r="F85" s="40">
        <v>15</v>
      </c>
      <c r="G85" s="40">
        <v>10</v>
      </c>
      <c r="H85" s="40">
        <v>11</v>
      </c>
      <c r="I85" s="40">
        <v>5</v>
      </c>
      <c r="J85" s="40">
        <v>16</v>
      </c>
      <c r="K85" s="40">
        <v>22</v>
      </c>
      <c r="L85" s="40">
        <v>22</v>
      </c>
      <c r="M85" s="40">
        <v>26</v>
      </c>
      <c r="N85" s="40">
        <v>12</v>
      </c>
      <c r="O85" s="40">
        <v>26</v>
      </c>
      <c r="P85" s="40">
        <v>15</v>
      </c>
      <c r="Q85" s="40">
        <v>20</v>
      </c>
      <c r="R85" s="1"/>
      <c r="S85" s="6">
        <f t="shared" si="2"/>
        <v>-0.23076923076923078</v>
      </c>
      <c r="T85" s="8">
        <f t="shared" si="3"/>
        <v>-1</v>
      </c>
      <c r="U85" s="30"/>
    </row>
    <row r="86" spans="1:21" ht="15.75" x14ac:dyDescent="0.25">
      <c r="A86" s="30"/>
      <c r="B86" s="7"/>
      <c r="C86" s="5" t="s">
        <v>100</v>
      </c>
      <c r="D86" s="40">
        <v>38</v>
      </c>
      <c r="E86" s="40">
        <v>14</v>
      </c>
      <c r="F86" s="40">
        <v>22</v>
      </c>
      <c r="G86" s="40">
        <v>28</v>
      </c>
      <c r="H86" s="40">
        <v>29</v>
      </c>
      <c r="I86" s="40">
        <v>21</v>
      </c>
      <c r="J86" s="40">
        <v>22</v>
      </c>
      <c r="K86" s="40">
        <v>32</v>
      </c>
      <c r="L86" s="40">
        <v>13</v>
      </c>
      <c r="M86" s="40">
        <v>25</v>
      </c>
      <c r="N86" s="40">
        <v>12</v>
      </c>
      <c r="O86" s="40">
        <v>24</v>
      </c>
      <c r="P86" s="40">
        <v>39</v>
      </c>
      <c r="Q86" s="40">
        <v>33</v>
      </c>
      <c r="R86" s="1"/>
      <c r="S86" s="6">
        <f t="shared" si="2"/>
        <v>0.32</v>
      </c>
      <c r="T86" s="8">
        <f t="shared" si="3"/>
        <v>1</v>
      </c>
      <c r="U86" s="30"/>
    </row>
    <row r="87" spans="1:21" ht="15.75" x14ac:dyDescent="0.25">
      <c r="A87" s="30"/>
      <c r="B87" s="7"/>
      <c r="C87" s="5" t="s">
        <v>101</v>
      </c>
      <c r="D87" s="40">
        <v>211</v>
      </c>
      <c r="E87" s="40">
        <v>238</v>
      </c>
      <c r="F87" s="40">
        <v>214</v>
      </c>
      <c r="G87" s="40">
        <v>161</v>
      </c>
      <c r="H87" s="40">
        <v>142</v>
      </c>
      <c r="I87" s="40">
        <v>68</v>
      </c>
      <c r="J87" s="40">
        <v>142</v>
      </c>
      <c r="K87" s="40">
        <v>109</v>
      </c>
      <c r="L87" s="40">
        <v>76</v>
      </c>
      <c r="M87" s="40">
        <v>111</v>
      </c>
      <c r="N87" s="40">
        <v>96</v>
      </c>
      <c r="O87" s="40">
        <v>217</v>
      </c>
      <c r="P87" s="40">
        <v>200</v>
      </c>
      <c r="Q87" s="40">
        <v>232</v>
      </c>
      <c r="R87" s="1"/>
      <c r="S87" s="6">
        <f t="shared" si="2"/>
        <v>1.0900900900900901</v>
      </c>
      <c r="T87" s="8">
        <f t="shared" si="3"/>
        <v>1</v>
      </c>
      <c r="U87" s="30"/>
    </row>
    <row r="88" spans="1:21" ht="15.75" x14ac:dyDescent="0.25">
      <c r="A88" s="30"/>
      <c r="B88" s="7"/>
      <c r="C88" s="5" t="s">
        <v>102</v>
      </c>
      <c r="D88" s="40">
        <v>58</v>
      </c>
      <c r="E88" s="40">
        <v>51</v>
      </c>
      <c r="F88" s="40">
        <v>46</v>
      </c>
      <c r="G88" s="40">
        <v>44</v>
      </c>
      <c r="H88" s="40">
        <v>31</v>
      </c>
      <c r="I88" s="40">
        <v>26</v>
      </c>
      <c r="J88" s="40">
        <v>39</v>
      </c>
      <c r="K88" s="40">
        <v>36</v>
      </c>
      <c r="L88" s="40">
        <v>25</v>
      </c>
      <c r="M88" s="40">
        <v>29</v>
      </c>
      <c r="N88" s="40">
        <v>40</v>
      </c>
      <c r="O88" s="40">
        <v>36</v>
      </c>
      <c r="P88" s="40">
        <v>27</v>
      </c>
      <c r="Q88" s="40">
        <v>20</v>
      </c>
      <c r="R88" s="1"/>
      <c r="S88" s="6">
        <f t="shared" si="2"/>
        <v>-0.31034482758620691</v>
      </c>
      <c r="T88" s="8">
        <f t="shared" si="3"/>
        <v>-1</v>
      </c>
      <c r="U88" s="30"/>
    </row>
    <row r="89" spans="1:21" ht="15.75" x14ac:dyDescent="0.25">
      <c r="A89" s="30"/>
      <c r="B89" s="7"/>
      <c r="C89" s="5" t="s">
        <v>103</v>
      </c>
      <c r="D89" s="40">
        <v>7</v>
      </c>
      <c r="E89" s="40">
        <v>5</v>
      </c>
      <c r="F89" s="40">
        <v>3</v>
      </c>
      <c r="G89" s="40">
        <v>6</v>
      </c>
      <c r="H89" s="40">
        <v>3</v>
      </c>
      <c r="I89" s="40">
        <v>2</v>
      </c>
      <c r="J89" s="40">
        <v>1</v>
      </c>
      <c r="K89" s="40">
        <v>8</v>
      </c>
      <c r="L89" s="40">
        <v>4</v>
      </c>
      <c r="M89" s="40">
        <v>7</v>
      </c>
      <c r="N89" s="40">
        <v>2</v>
      </c>
      <c r="O89" s="40">
        <v>6</v>
      </c>
      <c r="P89" s="40">
        <v>2</v>
      </c>
      <c r="Q89" s="40">
        <v>1</v>
      </c>
      <c r="R89" s="1"/>
      <c r="S89" s="6">
        <f t="shared" si="2"/>
        <v>-0.8571428571428571</v>
      </c>
      <c r="T89" s="8">
        <f t="shared" si="3"/>
        <v>-1</v>
      </c>
      <c r="U89" s="30"/>
    </row>
    <row r="90" spans="1:21" ht="15.75" x14ac:dyDescent="0.25">
      <c r="A90" s="30"/>
      <c r="B90" s="7"/>
      <c r="C90" s="5" t="s">
        <v>104</v>
      </c>
      <c r="D90" s="40">
        <v>16</v>
      </c>
      <c r="E90" s="40">
        <v>27</v>
      </c>
      <c r="F90" s="40">
        <v>24</v>
      </c>
      <c r="G90" s="40">
        <v>15</v>
      </c>
      <c r="H90" s="40">
        <v>19</v>
      </c>
      <c r="I90" s="40">
        <v>14</v>
      </c>
      <c r="J90" s="40">
        <v>11</v>
      </c>
      <c r="K90" s="40">
        <v>14</v>
      </c>
      <c r="L90" s="40">
        <v>24</v>
      </c>
      <c r="M90" s="40">
        <v>20</v>
      </c>
      <c r="N90" s="40">
        <v>18</v>
      </c>
      <c r="O90" s="40">
        <v>33</v>
      </c>
      <c r="P90" s="40">
        <v>22</v>
      </c>
      <c r="Q90" s="40">
        <v>30</v>
      </c>
      <c r="R90" s="1"/>
      <c r="S90" s="6">
        <f t="shared" si="2"/>
        <v>0.5</v>
      </c>
      <c r="T90" s="8">
        <f t="shared" si="3"/>
        <v>1</v>
      </c>
      <c r="U90" s="30"/>
    </row>
    <row r="91" spans="1:21" ht="15.75" x14ac:dyDescent="0.25">
      <c r="A91" s="30"/>
      <c r="B91" s="7"/>
      <c r="C91" s="5" t="s">
        <v>105</v>
      </c>
      <c r="D91" s="40">
        <v>9</v>
      </c>
      <c r="E91" s="40">
        <v>10</v>
      </c>
      <c r="F91" s="40">
        <v>14</v>
      </c>
      <c r="G91" s="40">
        <v>8</v>
      </c>
      <c r="H91" s="40">
        <v>11</v>
      </c>
      <c r="I91" s="40">
        <v>3</v>
      </c>
      <c r="J91" s="40">
        <v>6</v>
      </c>
      <c r="K91" s="40">
        <v>11</v>
      </c>
      <c r="L91" s="40">
        <v>12</v>
      </c>
      <c r="M91" s="40">
        <v>4</v>
      </c>
      <c r="N91" s="40">
        <v>7</v>
      </c>
      <c r="O91" s="40">
        <v>12</v>
      </c>
      <c r="P91" s="40">
        <v>11</v>
      </c>
      <c r="Q91" s="40">
        <v>5</v>
      </c>
      <c r="R91" s="1"/>
      <c r="S91" s="6">
        <f t="shared" si="2"/>
        <v>0.25</v>
      </c>
      <c r="T91" s="8">
        <f t="shared" si="3"/>
        <v>1</v>
      </c>
      <c r="U91" s="30"/>
    </row>
    <row r="92" spans="1:21" ht="15.75" x14ac:dyDescent="0.25">
      <c r="A92" s="30"/>
      <c r="B92" s="7"/>
      <c r="C92" s="5" t="s">
        <v>106</v>
      </c>
      <c r="D92" s="40">
        <v>10</v>
      </c>
      <c r="E92" s="40">
        <v>3</v>
      </c>
      <c r="F92" s="40">
        <v>5</v>
      </c>
      <c r="G92" s="40">
        <v>6</v>
      </c>
      <c r="H92" s="40">
        <v>1</v>
      </c>
      <c r="I92" s="40">
        <v>6</v>
      </c>
      <c r="J92" s="40">
        <v>5</v>
      </c>
      <c r="K92" s="40">
        <v>11</v>
      </c>
      <c r="L92" s="40">
        <v>11</v>
      </c>
      <c r="M92" s="40">
        <v>13</v>
      </c>
      <c r="N92" s="40">
        <v>15</v>
      </c>
      <c r="O92" s="40">
        <v>6</v>
      </c>
      <c r="P92" s="40">
        <v>8</v>
      </c>
      <c r="Q92" s="40">
        <v>3</v>
      </c>
      <c r="R92" s="1"/>
      <c r="S92" s="6">
        <f t="shared" si="2"/>
        <v>-0.76923076923076927</v>
      </c>
      <c r="T92" s="8">
        <f t="shared" si="3"/>
        <v>-1</v>
      </c>
      <c r="U92" s="30"/>
    </row>
    <row r="93" spans="1:21" ht="15.75" x14ac:dyDescent="0.25">
      <c r="A93" s="30"/>
      <c r="B93" s="7"/>
      <c r="C93" s="5" t="s">
        <v>107</v>
      </c>
      <c r="D93" s="40">
        <v>4</v>
      </c>
      <c r="E93" s="40">
        <v>2</v>
      </c>
      <c r="F93" s="40">
        <v>2</v>
      </c>
      <c r="G93" s="40">
        <v>2</v>
      </c>
      <c r="H93" s="40"/>
      <c r="I93" s="40">
        <v>1</v>
      </c>
      <c r="J93" s="40">
        <v>2</v>
      </c>
      <c r="K93" s="40">
        <v>1</v>
      </c>
      <c r="L93" s="40">
        <v>1</v>
      </c>
      <c r="M93" s="40">
        <v>4</v>
      </c>
      <c r="N93" s="40">
        <v>3</v>
      </c>
      <c r="O93" s="40">
        <v>1</v>
      </c>
      <c r="P93" s="40">
        <v>1</v>
      </c>
      <c r="Q93" s="40">
        <v>2</v>
      </c>
      <c r="R93" s="1"/>
      <c r="S93" s="6">
        <f t="shared" si="2"/>
        <v>-0.5</v>
      </c>
      <c r="T93" s="8">
        <f t="shared" si="3"/>
        <v>-1</v>
      </c>
      <c r="U93" s="30"/>
    </row>
    <row r="94" spans="1:21" ht="15.75" x14ac:dyDescent="0.25">
      <c r="A94" s="30"/>
      <c r="B94" s="7"/>
      <c r="C94" s="5" t="s">
        <v>108</v>
      </c>
      <c r="D94" s="40">
        <v>69</v>
      </c>
      <c r="E94" s="40">
        <v>34</v>
      </c>
      <c r="F94" s="40">
        <v>25</v>
      </c>
      <c r="G94" s="40">
        <v>18</v>
      </c>
      <c r="H94" s="40">
        <v>17</v>
      </c>
      <c r="I94" s="40">
        <v>7</v>
      </c>
      <c r="J94" s="40">
        <v>12</v>
      </c>
      <c r="K94" s="40">
        <v>104</v>
      </c>
      <c r="L94" s="40">
        <v>92</v>
      </c>
      <c r="M94" s="40">
        <v>74</v>
      </c>
      <c r="N94" s="40">
        <v>45</v>
      </c>
      <c r="O94" s="40">
        <v>22</v>
      </c>
      <c r="P94" s="40">
        <v>19</v>
      </c>
      <c r="Q94" s="40">
        <v>13</v>
      </c>
      <c r="R94" s="1"/>
      <c r="S94" s="6">
        <f t="shared" si="2"/>
        <v>-0.82432432432432434</v>
      </c>
      <c r="T94" s="8">
        <f t="shared" si="3"/>
        <v>-1</v>
      </c>
      <c r="U94" s="30"/>
    </row>
    <row r="95" spans="1:21" ht="15.75" x14ac:dyDescent="0.25">
      <c r="A95" s="30"/>
      <c r="B95" s="15" t="s">
        <v>109</v>
      </c>
      <c r="C95" s="16"/>
      <c r="D95" s="41">
        <v>515</v>
      </c>
      <c r="E95" s="41">
        <v>471</v>
      </c>
      <c r="F95" s="41">
        <v>448</v>
      </c>
      <c r="G95" s="42">
        <v>361</v>
      </c>
      <c r="H95" s="42">
        <v>329</v>
      </c>
      <c r="I95" s="42">
        <v>220</v>
      </c>
      <c r="J95" s="42">
        <v>332</v>
      </c>
      <c r="K95" s="42">
        <v>453</v>
      </c>
      <c r="L95" s="42">
        <v>367</v>
      </c>
      <c r="M95" s="42">
        <v>384</v>
      </c>
      <c r="N95" s="42">
        <v>329</v>
      </c>
      <c r="O95" s="42">
        <v>491</v>
      </c>
      <c r="P95" s="42">
        <v>433</v>
      </c>
      <c r="Q95" s="42">
        <v>463</v>
      </c>
      <c r="R95" s="19"/>
      <c r="S95" s="20">
        <f t="shared" si="2"/>
        <v>0.20572916666666666</v>
      </c>
      <c r="T95" s="22">
        <f t="shared" si="3"/>
        <v>1</v>
      </c>
      <c r="U95" s="30"/>
    </row>
    <row r="96" spans="1:21" ht="15.75" x14ac:dyDescent="0.25">
      <c r="A96" s="30"/>
      <c r="B96" s="43" t="s">
        <v>4</v>
      </c>
      <c r="C96" s="43"/>
      <c r="D96" s="44">
        <v>10530</v>
      </c>
      <c r="E96" s="44">
        <v>10105</v>
      </c>
      <c r="F96" s="44">
        <v>11509</v>
      </c>
      <c r="G96" s="44">
        <v>7364</v>
      </c>
      <c r="H96" s="44">
        <v>7376</v>
      </c>
      <c r="I96" s="44">
        <v>6520</v>
      </c>
      <c r="J96" s="44">
        <v>7550</v>
      </c>
      <c r="K96" s="44">
        <v>7022</v>
      </c>
      <c r="L96" s="44">
        <v>8056</v>
      </c>
      <c r="M96" s="44">
        <v>7394</v>
      </c>
      <c r="N96" s="44">
        <v>7010</v>
      </c>
      <c r="O96" s="44">
        <v>8081</v>
      </c>
      <c r="P96" s="44">
        <v>6038</v>
      </c>
      <c r="Q96" s="44">
        <v>6166</v>
      </c>
      <c r="R96" s="18"/>
      <c r="S96" s="48">
        <f t="shared" si="2"/>
        <v>-0.16608060589667298</v>
      </c>
      <c r="T96" s="24">
        <f t="shared" si="3"/>
        <v>-1</v>
      </c>
      <c r="U96" s="30"/>
    </row>
    <row r="97" spans="1:21" x14ac:dyDescent="0.2">
      <c r="A97" s="30"/>
      <c r="B97" s="30"/>
      <c r="C97" s="30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5"/>
      <c r="R97" s="30"/>
      <c r="S97" s="30"/>
      <c r="T97" s="30"/>
      <c r="U97" s="30"/>
    </row>
    <row r="98" spans="1:21" hidden="1" x14ac:dyDescent="0.2"/>
    <row r="99" spans="1:21" hidden="1" x14ac:dyDescent="0.2"/>
    <row r="100" spans="1:21" hidden="1" x14ac:dyDescent="0.2"/>
  </sheetData>
  <mergeCells count="9">
    <mergeCell ref="S7:S8"/>
    <mergeCell ref="T7:T8"/>
    <mergeCell ref="B7:B8"/>
    <mergeCell ref="C7:C8"/>
    <mergeCell ref="D7:G7"/>
    <mergeCell ref="H7:K7"/>
    <mergeCell ref="L7:O7"/>
    <mergeCell ref="R7:R8"/>
    <mergeCell ref="P7:Q7"/>
  </mergeCells>
  <conditionalFormatting sqref="C9:C26 C28:C29 C31:C39 C41:C47 C49:C57 C59:C63 C65:C70 C72:C77 C79 C81:C82 C84:C94">
    <cfRule type="expression" dxfId="29" priority="32">
      <formula>MOD(ROW(),2)</formula>
    </cfRule>
  </conditionalFormatting>
  <conditionalFormatting sqref="D9:O9 D28:O29 D31:O39 D41:O47 D49:O57 D59:O63 D65:O70 D72:O77 D79:O79 D81:O82 D84:O94 D11:O26 D10:F10 R11:R26 R84:R94 R81:R82 R79 R72:R77 R65:R70 R59:R63 R49:R57 R41:R47 R31:R39 R28:R29 R9 T28:T29 T31:T39 T41:T47 T49:T57 T59:T63 T65:T70 T72:T77 T79 T81:T82 T84:T94 T11:T26 T9">
    <cfRule type="expression" dxfId="28" priority="31">
      <formula>MOD(ROW(),2)</formula>
    </cfRule>
  </conditionalFormatting>
  <conditionalFormatting sqref="S3:S5">
    <cfRule type="iconSet" priority="30">
      <iconSet iconSet="3Arrows" showValue="0">
        <cfvo type="percent" val="0"/>
        <cfvo type="num" val="0"/>
        <cfvo type="num" val="1"/>
      </iconSet>
    </cfRule>
  </conditionalFormatting>
  <conditionalFormatting sqref="C30">
    <cfRule type="expression" dxfId="27" priority="27">
      <formula>MOD(ROW(),2)</formula>
    </cfRule>
  </conditionalFormatting>
  <conditionalFormatting sqref="D30:F30">
    <cfRule type="expression" dxfId="26" priority="26">
      <formula>MOD(ROW(),2)</formula>
    </cfRule>
  </conditionalFormatting>
  <conditionalFormatting sqref="C40">
    <cfRule type="expression" dxfId="25" priority="25">
      <formula>MOD(ROW(),2)</formula>
    </cfRule>
  </conditionalFormatting>
  <conditionalFormatting sqref="D40:F40">
    <cfRule type="expression" dxfId="24" priority="24">
      <formula>MOD(ROW(),2)</formula>
    </cfRule>
  </conditionalFormatting>
  <conditionalFormatting sqref="C48">
    <cfRule type="expression" dxfId="23" priority="23">
      <formula>MOD(ROW(),2)</formula>
    </cfRule>
  </conditionalFormatting>
  <conditionalFormatting sqref="D48:F48">
    <cfRule type="expression" dxfId="22" priority="22">
      <formula>MOD(ROW(),2)</formula>
    </cfRule>
  </conditionalFormatting>
  <conditionalFormatting sqref="C58">
    <cfRule type="expression" dxfId="21" priority="21">
      <formula>MOD(ROW(),2)</formula>
    </cfRule>
  </conditionalFormatting>
  <conditionalFormatting sqref="D58:F58">
    <cfRule type="expression" dxfId="20" priority="20">
      <formula>MOD(ROW(),2)</formula>
    </cfRule>
  </conditionalFormatting>
  <conditionalFormatting sqref="C64">
    <cfRule type="expression" dxfId="19" priority="19">
      <formula>MOD(ROW(),2)</formula>
    </cfRule>
  </conditionalFormatting>
  <conditionalFormatting sqref="D64:F64">
    <cfRule type="expression" dxfId="18" priority="18">
      <formula>MOD(ROW(),2)</formula>
    </cfRule>
  </conditionalFormatting>
  <conditionalFormatting sqref="C78">
    <cfRule type="expression" dxfId="17" priority="15">
      <formula>MOD(ROW(),2)</formula>
    </cfRule>
  </conditionalFormatting>
  <conditionalFormatting sqref="D78:F78">
    <cfRule type="expression" dxfId="16" priority="14">
      <formula>MOD(ROW(),2)</formula>
    </cfRule>
  </conditionalFormatting>
  <conditionalFormatting sqref="C80">
    <cfRule type="expression" dxfId="15" priority="13">
      <formula>MOD(ROW(),2)</formula>
    </cfRule>
  </conditionalFormatting>
  <conditionalFormatting sqref="D80:F80">
    <cfRule type="expression" dxfId="14" priority="12">
      <formula>MOD(ROW(),2)</formula>
    </cfRule>
  </conditionalFormatting>
  <conditionalFormatting sqref="C83">
    <cfRule type="expression" dxfId="13" priority="11">
      <formula>MOD(ROW(),2)</formula>
    </cfRule>
  </conditionalFormatting>
  <conditionalFormatting sqref="D83:O83 R83 T83">
    <cfRule type="expression" dxfId="12" priority="10">
      <formula>MOD(ROW(),2)</formula>
    </cfRule>
  </conditionalFormatting>
  <conditionalFormatting sqref="T9:T96">
    <cfRule type="iconSet" priority="7">
      <iconSet iconSet="3Arrows" showValue="0">
        <cfvo type="percent" val="0"/>
        <cfvo type="num" val="0"/>
        <cfvo type="num" val="1"/>
      </iconSet>
    </cfRule>
  </conditionalFormatting>
  <conditionalFormatting sqref="P9 P28:P29 P31:P39 P41:P47 P49:P57 P59:P63 P65:P70 P72:P77 P79 P81:P82 P84:P94 P11:P26">
    <cfRule type="expression" dxfId="11" priority="6">
      <formula>MOD(ROW(),2)</formula>
    </cfRule>
  </conditionalFormatting>
  <conditionalFormatting sqref="P83">
    <cfRule type="expression" dxfId="10" priority="5">
      <formula>MOD(ROW(),2)</formula>
    </cfRule>
  </conditionalFormatting>
  <conditionalFormatting sqref="S9 S28:S29 S31:S39 S41:S47 S49:S57 S59:S63 S65:S70 S72:S77 S79 S81:S82 S84:S94 S11:S26">
    <cfRule type="expression" dxfId="9" priority="4">
      <formula>MOD(ROW(),2)</formula>
    </cfRule>
  </conditionalFormatting>
  <conditionalFormatting sqref="S83">
    <cfRule type="expression" dxfId="8" priority="3">
      <formula>MOD(ROW(),2)</formula>
    </cfRule>
  </conditionalFormatting>
  <conditionalFormatting sqref="Q9 Q28:Q29 Q31:Q39 Q41:Q47 Q49:Q57 Q59:Q63 Q65:Q70 Q72:Q77 Q79 Q81:Q82 Q84:Q94 Q11:Q26">
    <cfRule type="expression" dxfId="3" priority="2">
      <formula>MOD(ROW(),2)</formula>
    </cfRule>
  </conditionalFormatting>
  <conditionalFormatting sqref="Q83">
    <cfRule type="expression" dxfId="1" priority="1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3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energy_cases_tier2!D9:P9</xm:f>
              <xm:sqref>R9</xm:sqref>
            </x14:sparkline>
            <x14:sparkline>
              <xm:f>energy_cases_tier2!D10:P10</xm:f>
              <xm:sqref>R10</xm:sqref>
            </x14:sparkline>
            <x14:sparkline>
              <xm:f>energy_cases_tier2!D11:P11</xm:f>
              <xm:sqref>R11</xm:sqref>
            </x14:sparkline>
            <x14:sparkline>
              <xm:f>energy_cases_tier2!D12:P12</xm:f>
              <xm:sqref>R12</xm:sqref>
            </x14:sparkline>
            <x14:sparkline>
              <xm:f>energy_cases_tier2!D13:P13</xm:f>
              <xm:sqref>R13</xm:sqref>
            </x14:sparkline>
            <x14:sparkline>
              <xm:f>energy_cases_tier2!D14:P14</xm:f>
              <xm:sqref>R14</xm:sqref>
            </x14:sparkline>
            <x14:sparkline>
              <xm:f>energy_cases_tier2!D15:P15</xm:f>
              <xm:sqref>R15</xm:sqref>
            </x14:sparkline>
            <x14:sparkline>
              <xm:f>energy_cases_tier2!D16:P16</xm:f>
              <xm:sqref>R16</xm:sqref>
            </x14:sparkline>
            <x14:sparkline>
              <xm:f>energy_cases_tier2!D17:P17</xm:f>
              <xm:sqref>R17</xm:sqref>
            </x14:sparkline>
            <x14:sparkline>
              <xm:f>energy_cases_tier2!D18:P18</xm:f>
              <xm:sqref>R18</xm:sqref>
            </x14:sparkline>
            <x14:sparkline>
              <xm:f>energy_cases_tier2!D19:P19</xm:f>
              <xm:sqref>R19</xm:sqref>
            </x14:sparkline>
            <x14:sparkline>
              <xm:f>energy_cases_tier2!D20:P20</xm:f>
              <xm:sqref>R20</xm:sqref>
            </x14:sparkline>
            <x14:sparkline>
              <xm:f>energy_cases_tier2!D21:P21</xm:f>
              <xm:sqref>R21</xm:sqref>
            </x14:sparkline>
            <x14:sparkline>
              <xm:f>energy_cases_tier2!D22:P22</xm:f>
              <xm:sqref>R22</xm:sqref>
            </x14:sparkline>
            <x14:sparkline>
              <xm:f>energy_cases_tier2!D23:P23</xm:f>
              <xm:sqref>R23</xm:sqref>
            </x14:sparkline>
            <x14:sparkline>
              <xm:f>energy_cases_tier2!D24:P24</xm:f>
              <xm:sqref>R24</xm:sqref>
            </x14:sparkline>
            <x14:sparkline>
              <xm:f>energy_cases_tier2!D25:P25</xm:f>
              <xm:sqref>R25</xm:sqref>
            </x14:sparkline>
            <x14:sparkline>
              <xm:f>energy_cases_tier2!D26:P26</xm:f>
              <xm:sqref>R26</xm:sqref>
            </x14:sparkline>
            <x14:sparkline>
              <xm:f>energy_cases_tier2!D27:P27</xm:f>
              <xm:sqref>R27</xm:sqref>
            </x14:sparkline>
            <x14:sparkline>
              <xm:f>energy_cases_tier2!D28:P28</xm:f>
              <xm:sqref>R28</xm:sqref>
            </x14:sparkline>
            <x14:sparkline>
              <xm:f>energy_cases_tier2!D29:P29</xm:f>
              <xm:sqref>R29</xm:sqref>
            </x14:sparkline>
            <x14:sparkline>
              <xm:f>energy_cases_tier2!D30:P30</xm:f>
              <xm:sqref>R30</xm:sqref>
            </x14:sparkline>
            <x14:sparkline>
              <xm:f>energy_cases_tier2!D31:P31</xm:f>
              <xm:sqref>R31</xm:sqref>
            </x14:sparkline>
            <x14:sparkline>
              <xm:f>energy_cases_tier2!D32:P32</xm:f>
              <xm:sqref>R32</xm:sqref>
            </x14:sparkline>
            <x14:sparkline>
              <xm:f>energy_cases_tier2!D33:P33</xm:f>
              <xm:sqref>R33</xm:sqref>
            </x14:sparkline>
            <x14:sparkline>
              <xm:f>energy_cases_tier2!D34:P34</xm:f>
              <xm:sqref>R34</xm:sqref>
            </x14:sparkline>
            <x14:sparkline>
              <xm:f>energy_cases_tier2!D35:P35</xm:f>
              <xm:sqref>R35</xm:sqref>
            </x14:sparkline>
            <x14:sparkline>
              <xm:f>energy_cases_tier2!D36:P36</xm:f>
              <xm:sqref>R36</xm:sqref>
            </x14:sparkline>
            <x14:sparkline>
              <xm:f>energy_cases_tier2!D37:P37</xm:f>
              <xm:sqref>R37</xm:sqref>
            </x14:sparkline>
            <x14:sparkline>
              <xm:f>energy_cases_tier2!D38:P38</xm:f>
              <xm:sqref>R38</xm:sqref>
            </x14:sparkline>
            <x14:sparkline>
              <xm:f>energy_cases_tier2!D39:P39</xm:f>
              <xm:sqref>R39</xm:sqref>
            </x14:sparkline>
            <x14:sparkline>
              <xm:f>energy_cases_tier2!D40:P40</xm:f>
              <xm:sqref>R40</xm:sqref>
            </x14:sparkline>
            <x14:sparkline>
              <xm:f>energy_cases_tier2!D41:P41</xm:f>
              <xm:sqref>R41</xm:sqref>
            </x14:sparkline>
            <x14:sparkline>
              <xm:f>energy_cases_tier2!D42:P42</xm:f>
              <xm:sqref>R42</xm:sqref>
            </x14:sparkline>
            <x14:sparkline>
              <xm:f>energy_cases_tier2!D43:P43</xm:f>
              <xm:sqref>R43</xm:sqref>
            </x14:sparkline>
            <x14:sparkline>
              <xm:f>energy_cases_tier2!D44:P44</xm:f>
              <xm:sqref>R44</xm:sqref>
            </x14:sparkline>
            <x14:sparkline>
              <xm:f>energy_cases_tier2!D45:P45</xm:f>
              <xm:sqref>R45</xm:sqref>
            </x14:sparkline>
            <x14:sparkline>
              <xm:f>energy_cases_tier2!D46:P46</xm:f>
              <xm:sqref>R46</xm:sqref>
            </x14:sparkline>
            <x14:sparkline>
              <xm:f>energy_cases_tier2!D47:P47</xm:f>
              <xm:sqref>R47</xm:sqref>
            </x14:sparkline>
            <x14:sparkline>
              <xm:f>energy_cases_tier2!D48:P48</xm:f>
              <xm:sqref>R48</xm:sqref>
            </x14:sparkline>
            <x14:sparkline>
              <xm:f>energy_cases_tier2!D49:P49</xm:f>
              <xm:sqref>R49</xm:sqref>
            </x14:sparkline>
            <x14:sparkline>
              <xm:f>energy_cases_tier2!D50:P50</xm:f>
              <xm:sqref>R50</xm:sqref>
            </x14:sparkline>
            <x14:sparkline>
              <xm:f>energy_cases_tier2!D51:P51</xm:f>
              <xm:sqref>R51</xm:sqref>
            </x14:sparkline>
            <x14:sparkline>
              <xm:f>energy_cases_tier2!D52:P52</xm:f>
              <xm:sqref>R52</xm:sqref>
            </x14:sparkline>
            <x14:sparkline>
              <xm:f>energy_cases_tier2!D53:P53</xm:f>
              <xm:sqref>R53</xm:sqref>
            </x14:sparkline>
            <x14:sparkline>
              <xm:f>energy_cases_tier2!D54:P54</xm:f>
              <xm:sqref>R54</xm:sqref>
            </x14:sparkline>
            <x14:sparkline>
              <xm:f>energy_cases_tier2!D55:P55</xm:f>
              <xm:sqref>R55</xm:sqref>
            </x14:sparkline>
            <x14:sparkline>
              <xm:f>energy_cases_tier2!D56:P56</xm:f>
              <xm:sqref>R56</xm:sqref>
            </x14:sparkline>
            <x14:sparkline>
              <xm:f>energy_cases_tier2!D57:P57</xm:f>
              <xm:sqref>R57</xm:sqref>
            </x14:sparkline>
            <x14:sparkline>
              <xm:f>energy_cases_tier2!D58:P58</xm:f>
              <xm:sqref>R58</xm:sqref>
            </x14:sparkline>
            <x14:sparkline>
              <xm:f>energy_cases_tier2!D59:P59</xm:f>
              <xm:sqref>R59</xm:sqref>
            </x14:sparkline>
            <x14:sparkline>
              <xm:f>energy_cases_tier2!D60:P60</xm:f>
              <xm:sqref>R60</xm:sqref>
            </x14:sparkline>
            <x14:sparkline>
              <xm:f>energy_cases_tier2!D61:P61</xm:f>
              <xm:sqref>R61</xm:sqref>
            </x14:sparkline>
            <x14:sparkline>
              <xm:f>energy_cases_tier2!D62:P62</xm:f>
              <xm:sqref>R62</xm:sqref>
            </x14:sparkline>
            <x14:sparkline>
              <xm:f>energy_cases_tier2!D63:P63</xm:f>
              <xm:sqref>R63</xm:sqref>
            </x14:sparkline>
            <x14:sparkline>
              <xm:f>energy_cases_tier2!D64:P64</xm:f>
              <xm:sqref>R64</xm:sqref>
            </x14:sparkline>
            <x14:sparkline>
              <xm:f>energy_cases_tier2!D65:P65</xm:f>
              <xm:sqref>R65</xm:sqref>
            </x14:sparkline>
            <x14:sparkline>
              <xm:f>energy_cases_tier2!D66:P66</xm:f>
              <xm:sqref>R66</xm:sqref>
            </x14:sparkline>
            <x14:sparkline>
              <xm:f>energy_cases_tier2!D67:P67</xm:f>
              <xm:sqref>R67</xm:sqref>
            </x14:sparkline>
            <x14:sparkline>
              <xm:f>energy_cases_tier2!D68:P68</xm:f>
              <xm:sqref>R68</xm:sqref>
            </x14:sparkline>
            <x14:sparkline>
              <xm:f>energy_cases_tier2!D69:P69</xm:f>
              <xm:sqref>R69</xm:sqref>
            </x14:sparkline>
            <x14:sparkline>
              <xm:f>energy_cases_tier2!D70:P70</xm:f>
              <xm:sqref>R70</xm:sqref>
            </x14:sparkline>
            <x14:sparkline>
              <xm:f>energy_cases_tier2!D71:P71</xm:f>
              <xm:sqref>R71</xm:sqref>
            </x14:sparkline>
            <x14:sparkline>
              <xm:f>energy_cases_tier2!D72:P72</xm:f>
              <xm:sqref>R72</xm:sqref>
            </x14:sparkline>
            <x14:sparkline>
              <xm:f>energy_cases_tier2!D73:P73</xm:f>
              <xm:sqref>R73</xm:sqref>
            </x14:sparkline>
            <x14:sparkline>
              <xm:f>energy_cases_tier2!D74:P74</xm:f>
              <xm:sqref>R74</xm:sqref>
            </x14:sparkline>
            <x14:sparkline>
              <xm:f>energy_cases_tier2!D75:P75</xm:f>
              <xm:sqref>R75</xm:sqref>
            </x14:sparkline>
            <x14:sparkline>
              <xm:f>energy_cases_tier2!D76:P76</xm:f>
              <xm:sqref>R76</xm:sqref>
            </x14:sparkline>
            <x14:sparkline>
              <xm:f>energy_cases_tier2!D77:P77</xm:f>
              <xm:sqref>R77</xm:sqref>
            </x14:sparkline>
            <x14:sparkline>
              <xm:f>energy_cases_tier2!D78:P78</xm:f>
              <xm:sqref>R78</xm:sqref>
            </x14:sparkline>
            <x14:sparkline>
              <xm:f>energy_cases_tier2!D79:P79</xm:f>
              <xm:sqref>R79</xm:sqref>
            </x14:sparkline>
            <x14:sparkline>
              <xm:f>energy_cases_tier2!D80:P80</xm:f>
              <xm:sqref>R80</xm:sqref>
            </x14:sparkline>
            <x14:sparkline>
              <xm:f>energy_cases_tier2!D81:P81</xm:f>
              <xm:sqref>R81</xm:sqref>
            </x14:sparkline>
            <x14:sparkline>
              <xm:f>energy_cases_tier2!D82:P82</xm:f>
              <xm:sqref>R82</xm:sqref>
            </x14:sparkline>
            <x14:sparkline>
              <xm:f>energy_cases_tier2!D83:P83</xm:f>
              <xm:sqref>R83</xm:sqref>
            </x14:sparkline>
            <x14:sparkline>
              <xm:f>energy_cases_tier2!D84:P84</xm:f>
              <xm:sqref>R84</xm:sqref>
            </x14:sparkline>
            <x14:sparkline>
              <xm:f>energy_cases_tier2!D85:P85</xm:f>
              <xm:sqref>R85</xm:sqref>
            </x14:sparkline>
            <x14:sparkline>
              <xm:f>energy_cases_tier2!D86:P86</xm:f>
              <xm:sqref>R86</xm:sqref>
            </x14:sparkline>
            <x14:sparkline>
              <xm:f>energy_cases_tier2!D87:P87</xm:f>
              <xm:sqref>R87</xm:sqref>
            </x14:sparkline>
            <x14:sparkline>
              <xm:f>energy_cases_tier2!D88:P88</xm:f>
              <xm:sqref>R88</xm:sqref>
            </x14:sparkline>
            <x14:sparkline>
              <xm:f>energy_cases_tier2!D89:P89</xm:f>
              <xm:sqref>R89</xm:sqref>
            </x14:sparkline>
            <x14:sparkline>
              <xm:f>energy_cases_tier2!D90:P90</xm:f>
              <xm:sqref>R90</xm:sqref>
            </x14:sparkline>
            <x14:sparkline>
              <xm:f>energy_cases_tier2!D91:P91</xm:f>
              <xm:sqref>R91</xm:sqref>
            </x14:sparkline>
            <x14:sparkline>
              <xm:f>energy_cases_tier2!D92:P92</xm:f>
              <xm:sqref>R92</xm:sqref>
            </x14:sparkline>
            <x14:sparkline>
              <xm:f>energy_cases_tier2!D93:P93</xm:f>
              <xm:sqref>R93</xm:sqref>
            </x14:sparkline>
            <x14:sparkline>
              <xm:f>energy_cases_tier2!D94:P94</xm:f>
              <xm:sqref>R94</xm:sqref>
            </x14:sparkline>
            <x14:sparkline>
              <xm:f>energy_cases_tier2!D95:P95</xm:f>
              <xm:sqref>R95</xm:sqref>
            </x14:sparkline>
            <x14:sparkline>
              <xm:f>energy_cases_tier2!D96:P96</xm:f>
              <xm:sqref>R96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Introduction</vt:lpstr>
      <vt:lpstr>energy_cases_tier1</vt:lpstr>
      <vt:lpstr>energy_cases_tier2</vt:lpstr>
      <vt:lpstr>energy_cases_tier1!Print_Area</vt:lpstr>
      <vt:lpstr>energy_cases_tier2!Print_Area</vt:lpstr>
      <vt:lpstr>Introduction!Print_Area</vt:lpstr>
      <vt:lpstr>energy_cases_tier2!Print_Titles</vt:lpstr>
    </vt:vector>
  </TitlesOfParts>
  <Company>CAB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Marsden, Peter</dc:creator>
  <cp:lastModifiedBy>Marsden, Peter</cp:lastModifiedBy>
  <cp:lastPrinted>2015-07-15T14:51:24Z</cp:lastPrinted>
  <dcterms:created xsi:type="dcterms:W3CDTF">2015-07-10T13:33:11Z</dcterms:created>
  <dcterms:modified xsi:type="dcterms:W3CDTF">2015-10-13T15:49:35Z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SecurityClassification">
    <vt:lpwstr>UNCLASSIFIED</vt:lpwstr>
  </property>
  <property fmtid="{D5CDD505-2E9C-101B-9397-08002B2CF9AE}" pid="3" name="PM_Qualifier">
    <vt:lpwstr/>
  </property>
  <property fmtid="{D5CDD505-2E9C-101B-9397-08002B2CF9AE}" pid="4" name="PM_DisplayValueSecClassificationWithQualifier">
    <vt:lpwstr>UNCLASSIFIED</vt:lpwstr>
  </property>
  <property fmtid="{D5CDD505-2E9C-101B-9397-08002B2CF9AE}" pid="5" name="PM_InsertionValue">
    <vt:lpwstr>UNCLASSIFIED</vt:lpwstr>
  </property>
  <property fmtid="{D5CDD505-2E9C-101B-9397-08002B2CF9AE}" pid="6" name="PM_Originator_Hash_SHA1">
    <vt:lpwstr>228FD8AFF53CBDD905A60D884827011570C3A83A</vt:lpwstr>
  </property>
  <property fmtid="{D5CDD505-2E9C-101B-9397-08002B2CF9AE}" pid="7" name="PM_Hash_Version">
    <vt:lpwstr>2012.2</vt:lpwstr>
  </property>
  <property fmtid="{D5CDD505-2E9C-101B-9397-08002B2CF9AE}" pid="8" name="PM_Hash_Salt">
    <vt:lpwstr>6CD072DF27302AD7736994329D6E2A6D</vt:lpwstr>
  </property>
  <property fmtid="{D5CDD505-2E9C-101B-9397-08002B2CF9AE}" pid="9" name="PM_Hash_SHA1">
    <vt:lpwstr>866DB726AAFB2C9083064922ED280B6C19BC25D3</vt:lpwstr>
  </property>
  <property fmtid="{D5CDD505-2E9C-101B-9397-08002B2CF9AE}" pid="10" name="PM_LastInsertion">
    <vt:lpwstr>UNCLASSIFIED</vt:lpwstr>
  </property>
</Properties>
</file>